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Software Development Plan" state="visible" r:id="rId4"/>
  </sheets>
  <calcPr calcId="171027" fullCalcOnLoad="1"/>
</workbook>
</file>

<file path=xl/sharedStrings.xml><?xml version="1.0" encoding="utf-8"?>
<sst xmlns="http://schemas.openxmlformats.org/spreadsheetml/2006/main" count="493" uniqueCount="124">
  <si>
    <t/>
  </si>
  <si>
    <t xml:space="preserve">Cree un diagrama de Gantt en GanttPRO con solo unos pocos clics      </t>
  </si>
  <si>
    <t>Software Development Plan</t>
  </si>
  <si>
    <t>Сolor</t>
  </si>
  <si>
    <t>Número de EDT</t>
  </si>
  <si>
    <t>Nombre de la tarea / Título</t>
  </si>
  <si>
    <t>Asignado a</t>
  </si>
  <si>
    <t>Fecha de inicio planificada</t>
  </si>
  <si>
    <t>Fecha de finalización planificada</t>
  </si>
  <si>
    <t>Fecha límite</t>
  </si>
  <si>
    <t>Progreso (%)</t>
  </si>
  <si>
    <t>Duración (horas)</t>
  </si>
  <si>
    <t>Horas estimadas</t>
  </si>
  <si>
    <t>Registro de tiempo (minutos)</t>
  </si>
  <si>
    <t>Estado</t>
  </si>
  <si>
    <t>Prioridad</t>
  </si>
  <si>
    <t>Descripción de la tarea</t>
  </si>
  <si>
    <t>Costo</t>
  </si>
  <si>
    <t>Costo real</t>
  </si>
  <si>
    <t>1</t>
  </si>
  <si>
    <t>Actividades de gestión de proyectos</t>
  </si>
  <si>
    <t>1.1</t>
  </si>
  <si>
    <t>Carta del proyecto</t>
  </si>
  <si>
    <t>Abierto</t>
  </si>
  <si>
    <t>Medio</t>
  </si>
  <si>
    <t>1.2</t>
  </si>
  <si>
    <t>Plan de gestión de proyectos</t>
  </si>
  <si>
    <t>1.3</t>
  </si>
  <si>
    <t>Actividades de monitoreo/control</t>
  </si>
  <si>
    <t>1.4</t>
  </si>
  <si>
    <t>Actividades de gestión de UP completadas</t>
  </si>
  <si>
    <t>2</t>
  </si>
  <si>
    <t>Iniciación/Planificación</t>
  </si>
  <si>
    <t>2.1</t>
  </si>
  <si>
    <t>Estudio de factibilidad</t>
  </si>
  <si>
    <t>2.2</t>
  </si>
  <si>
    <t>Caso de negocios</t>
  </si>
  <si>
    <t>2.3</t>
  </si>
  <si>
    <t>Planificación de proyectos</t>
  </si>
  <si>
    <t>2.4</t>
  </si>
  <si>
    <t>Iniciación/Actividades de planificación completadas</t>
  </si>
  <si>
    <t>3</t>
  </si>
  <si>
    <t>Análisis de requerimientos</t>
  </si>
  <si>
    <t>3.1</t>
  </si>
  <si>
    <t>Recopilación de requisitos</t>
  </si>
  <si>
    <t>3.2</t>
  </si>
  <si>
    <t>Planificación de seguridad</t>
  </si>
  <si>
    <t>3.3</t>
  </si>
  <si>
    <t>Análisis de requisitos completado</t>
  </si>
  <si>
    <t>4</t>
  </si>
  <si>
    <t>Diseño</t>
  </si>
  <si>
    <t>4.1</t>
  </si>
  <si>
    <t>Diseño de alto nivel</t>
  </si>
  <si>
    <t>4.2</t>
  </si>
  <si>
    <t>Prueba de concepto</t>
  </si>
  <si>
    <t>4.3</t>
  </si>
  <si>
    <t>Diseño detallado</t>
  </si>
  <si>
    <t>4.4</t>
  </si>
  <si>
    <t>Especificación técnica</t>
  </si>
  <si>
    <t>4.5</t>
  </si>
  <si>
    <t>Diseño completado</t>
  </si>
  <si>
    <t>5</t>
  </si>
  <si>
    <t>Desarrollo</t>
  </si>
  <si>
    <t>5.1</t>
  </si>
  <si>
    <t>Construir/Desarrollar</t>
  </si>
  <si>
    <t>5.2</t>
  </si>
  <si>
    <t>Planificación de integración</t>
  </si>
  <si>
    <t>5.3</t>
  </si>
  <si>
    <t>Documentación</t>
  </si>
  <si>
    <t>5.4</t>
  </si>
  <si>
    <t>Planificación de prueba</t>
  </si>
  <si>
    <t>5.5</t>
  </si>
  <si>
    <t>Planificación de implementación</t>
  </si>
  <si>
    <t>5.6</t>
  </si>
  <si>
    <t>Planificación de entrenamiento</t>
  </si>
  <si>
    <t>5.7</t>
  </si>
  <si>
    <t>Planificación de la Continuidad del Negocio</t>
  </si>
  <si>
    <t>5.8</t>
  </si>
  <si>
    <t>Planificación de transición</t>
  </si>
  <si>
    <t>5.9</t>
  </si>
  <si>
    <t>Desarrollo completado</t>
  </si>
  <si>
    <t>6</t>
  </si>
  <si>
    <t>Preguntas y Respuestas</t>
  </si>
  <si>
    <t>6.1</t>
  </si>
  <si>
    <t>Prueba de unidad</t>
  </si>
  <si>
    <t>6.2</t>
  </si>
  <si>
    <t>Prueba de funcionamiento</t>
  </si>
  <si>
    <t>6.3</t>
  </si>
  <si>
    <t>Examen de integración</t>
  </si>
  <si>
    <t>6.4</t>
  </si>
  <si>
    <t>Prueba de regresión</t>
  </si>
  <si>
    <t>6.5</t>
  </si>
  <si>
    <t>Prueba del sistema</t>
  </si>
  <si>
    <t>6.6</t>
  </si>
  <si>
    <t>Prueba de aceptación del usuario</t>
  </si>
  <si>
    <t>6.7</t>
  </si>
  <si>
    <t>Prueba completada</t>
  </si>
  <si>
    <t>7</t>
  </si>
  <si>
    <t>Implementación</t>
  </si>
  <si>
    <t>7.1</t>
  </si>
  <si>
    <t>Despliegue</t>
  </si>
  <si>
    <t>7.2</t>
  </si>
  <si>
    <t>Formación</t>
  </si>
  <si>
    <t>7.3</t>
  </si>
  <si>
    <t>Soporte</t>
  </si>
  <si>
    <t>7.4</t>
  </si>
  <si>
    <t>Desarrollo/Implementación completada</t>
  </si>
  <si>
    <t>8</t>
  </si>
  <si>
    <t>Operaciones y mantenimiento</t>
  </si>
  <si>
    <t>8.1</t>
  </si>
  <si>
    <t>Actividades de operaciones</t>
  </si>
  <si>
    <t>8.2</t>
  </si>
  <si>
    <t>Actividades de mantenimiento</t>
  </si>
  <si>
    <t>8.3</t>
  </si>
  <si>
    <t>Operaciones y mantenimiento completado</t>
  </si>
  <si>
    <t>9</t>
  </si>
  <si>
    <t>Disposición</t>
  </si>
  <si>
    <t>9.1</t>
  </si>
  <si>
    <t>Archivo</t>
  </si>
  <si>
    <t>9.2</t>
  </si>
  <si>
    <t>9.3</t>
  </si>
  <si>
    <t>Proyecto completado</t>
  </si>
  <si>
    <t xml:space="preserve">  Este documento fue creado usando el servicio en línea https://ganttpro.com</t>
  </si>
  <si>
    <t xml:space="preserve">  Puede usarlo libremente para sus propios fines sin restricciones. Para editar, cree una copia del documento o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</si>
</sst>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9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9575CD"/>
      </patternFill>
    </fill>
    <fill>
      <patternFill patternType="solid">
        <fgColor rgb="FFFFAB91"/>
      </patternFill>
    </fill>
    <fill>
      <patternFill patternType="solid">
        <fgColor rgb="FFD860BB"/>
      </patternFill>
    </fill>
    <fill>
      <patternFill patternType="solid">
        <fgColor rgb="FFF9D06B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0" fillId="7" borderId="0" xfId="0" applyFill="1" applyAlignment="1">
      <alignment indent="3"/>
    </xf>
    <xf numFmtId="0" fontId="0" fillId="8" borderId="0" xfId="0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Software Development Plan_(GanttPRO.com)_11 06 2020 16 3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Software Development Plan_(GanttPRO.com)_11 06 2020 16 32" TargetMode="External"/><Relationship Id="rId2" Type="http://schemas.openxmlformats.org/officeDocument/2006/relationships/hyperlink" Target="https://ganttpro.com?utm_source=excel_generated_footer_text_1&amp;title=Software Development Plan_(GanttPRO.com)_11 06 2020 16 32" TargetMode="External"/><Relationship Id="rId3" Type="http://schemas.openxmlformats.org/officeDocument/2006/relationships/hyperlink" Target="https://ganttpro.com?utm_source=excel_generated_footer_text_2&amp;title=Software Development Plan_(GanttPRO.com)_11 06 2020 16 3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43993.56390836806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TODAY()+1</f>
        <v>43994.563907662035</v>
      </c>
      <c r="G6" s="8">
        <f>TODAY()+2</f>
        <v>43995.56390767361</v>
      </c>
      <c r="H6" s="7" t="s">
        <v>0</v>
      </c>
      <c r="I6" s="7">
        <v>0</v>
      </c>
      <c r="J6" s="7">
        <v>16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TODAY()+1</f>
        <v>43994.56390767361</v>
      </c>
      <c r="G7" s="10">
        <f>TODAY()+1</f>
        <v>43994.56390767361</v>
      </c>
      <c r="H7" t="s">
        <v>0</v>
      </c>
      <c r="I7">
        <v>0</v>
      </c>
      <c r="J7">
        <v>8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TODAY()+2</f>
        <v>43995.56390767361</v>
      </c>
      <c r="G8" s="10">
        <f>TODAY()+2</f>
        <v>43995.56390767361</v>
      </c>
      <c r="H8" t="s">
        <v>0</v>
      </c>
      <c r="I8">
        <v>0</v>
      </c>
      <c r="J8">
        <v>8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TODAY()+1</f>
        <v>43994.56390768518</v>
      </c>
      <c r="G9" s="10">
        <f>TODAY()+1</f>
        <v>43994.56390768518</v>
      </c>
      <c r="H9" t="s">
        <v>0</v>
      </c>
      <c r="I9">
        <v>0</v>
      </c>
      <c r="J9">
        <v>8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11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TODAY()+2</f>
        <v>43995.56390768518</v>
      </c>
      <c r="G10" s="10">
        <f>TODAY()+2</f>
        <v>43995.56390768518</v>
      </c>
      <c r="H10" t="s">
        <v>0</v>
      </c>
      <c r="I10">
        <v>0</v>
      </c>
      <c r="J10">
        <v>0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6" t="s">
        <v>0</v>
      </c>
      <c r="B11" s="7" t="s">
        <v>31</v>
      </c>
      <c r="C11" s="7" t="s">
        <v>32</v>
      </c>
      <c r="D11" s="7"/>
      <c r="E11" s="7" t="s">
        <v>0</v>
      </c>
      <c r="F11" s="8">
        <f>TODAY()+1</f>
        <v>43994.56390768518</v>
      </c>
      <c r="G11" s="8">
        <f>TODAY()+4</f>
        <v>43997.56390768518</v>
      </c>
      <c r="H11" s="7" t="s">
        <v>0</v>
      </c>
      <c r="I11" s="7">
        <v>0</v>
      </c>
      <c r="J11" s="7">
        <v>24</v>
      </c>
      <c r="K11" s="7">
        <v>0</v>
      </c>
      <c r="L11" s="7">
        <v>0</v>
      </c>
      <c r="M11" s="7" t="s">
        <v>0</v>
      </c>
      <c r="N11" s="7" t="s">
        <v>0</v>
      </c>
      <c r="O11" s="7" t="s">
        <v>0</v>
      </c>
      <c r="P11" s="7">
        <v>0</v>
      </c>
      <c r="Q11" s="7">
        <v>0</v>
      </c>
    </row>
    <row r="12" spans="1:17" x14ac:dyDescent="0.25">
      <c r="A12" s="12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TODAY()+1</f>
        <v>43994.56390769676</v>
      </c>
      <c r="G12" s="10">
        <f>TODAY()+1</f>
        <v>43994.56390769676</v>
      </c>
      <c r="H12" t="s">
        <v>0</v>
      </c>
      <c r="I12">
        <v>0</v>
      </c>
      <c r="J12">
        <v>8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12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TODAY()+2</f>
        <v>43995.56390769676</v>
      </c>
      <c r="G13" s="10">
        <f>TODAY()+2</f>
        <v>43995.56390769676</v>
      </c>
      <c r="H13" t="s">
        <v>0</v>
      </c>
      <c r="I13">
        <v>0</v>
      </c>
      <c r="J13">
        <v>8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12" t="s">
        <v>0</v>
      </c>
      <c r="B14" t="s">
        <v>37</v>
      </c>
      <c r="C14" t="s">
        <v>0</v>
      </c>
      <c r="D14" t="s">
        <v>38</v>
      </c>
      <c r="E14" t="s">
        <v>0</v>
      </c>
      <c r="F14" s="10">
        <f>TODAY()+3</f>
        <v>43996.56390769676</v>
      </c>
      <c r="G14" s="10">
        <f>TODAY()+3</f>
        <v>43996.56390769676</v>
      </c>
      <c r="H14" t="s">
        <v>0</v>
      </c>
      <c r="I14">
        <v>0</v>
      </c>
      <c r="J14">
        <v>8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11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TODAY()+4</f>
        <v>43997.56390769676</v>
      </c>
      <c r="G15" s="10">
        <f>TODAY()+4</f>
        <v>43997.56390769676</v>
      </c>
      <c r="H15" t="s">
        <v>0</v>
      </c>
      <c r="I15">
        <v>0</v>
      </c>
      <c r="J15">
        <v>0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6" t="s">
        <v>0</v>
      </c>
      <c r="B16" s="7" t="s">
        <v>41</v>
      </c>
      <c r="C16" s="7" t="s">
        <v>42</v>
      </c>
      <c r="D16" s="7"/>
      <c r="E16" s="7" t="s">
        <v>0</v>
      </c>
      <c r="F16" s="8">
        <f>TODAY()+4</f>
        <v>43997.56390770833</v>
      </c>
      <c r="G16" s="8">
        <f>TODAY()+6</f>
        <v>43999.56390770833</v>
      </c>
      <c r="H16" s="7" t="s">
        <v>0</v>
      </c>
      <c r="I16" s="7">
        <v>0</v>
      </c>
      <c r="J16" s="7">
        <v>16</v>
      </c>
      <c r="K16" s="7">
        <v>0</v>
      </c>
      <c r="L16" s="7">
        <v>0</v>
      </c>
      <c r="M16" s="7" t="s">
        <v>0</v>
      </c>
      <c r="N16" s="7" t="s">
        <v>0</v>
      </c>
      <c r="O16" s="7" t="s">
        <v>0</v>
      </c>
      <c r="P16" s="7">
        <v>0</v>
      </c>
      <c r="Q16" s="7">
        <v>0</v>
      </c>
    </row>
    <row r="17" spans="1:17" x14ac:dyDescent="0.25">
      <c r="A17" s="12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TODAY()+4</f>
        <v>43997.56390770833</v>
      </c>
      <c r="G17" s="10">
        <f>TODAY()+4</f>
        <v>43997.56390770833</v>
      </c>
      <c r="H17" t="s">
        <v>0</v>
      </c>
      <c r="I17">
        <v>0</v>
      </c>
      <c r="J17">
        <v>8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12" t="s">
        <v>0</v>
      </c>
      <c r="B18" t="s">
        <v>45</v>
      </c>
      <c r="C18" t="s">
        <v>0</v>
      </c>
      <c r="D18" t="s">
        <v>46</v>
      </c>
      <c r="E18" t="s">
        <v>0</v>
      </c>
      <c r="F18" s="10">
        <f>TODAY()+5</f>
        <v>43998.56390770833</v>
      </c>
      <c r="G18" s="10">
        <f>TODAY()+5</f>
        <v>43998.56390770833</v>
      </c>
      <c r="H18" t="s">
        <v>0</v>
      </c>
      <c r="I18">
        <v>0</v>
      </c>
      <c r="J18">
        <v>8</v>
      </c>
      <c r="K18">
        <v>0</v>
      </c>
      <c r="L18">
        <v>0</v>
      </c>
      <c r="M18" t="s">
        <v>23</v>
      </c>
      <c r="N18" t="s">
        <v>24</v>
      </c>
      <c r="O18" t="s">
        <v>0</v>
      </c>
      <c r="P18">
        <v>0</v>
      </c>
      <c r="Q18">
        <v>0</v>
      </c>
    </row>
    <row r="19" spans="1:17" x14ac:dyDescent="0.25">
      <c r="A19" s="11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TODAY()+6</f>
        <v>43999.56390770833</v>
      </c>
      <c r="G19" s="10">
        <f>TODAY()+6</f>
        <v>43999.56390770833</v>
      </c>
      <c r="H19" t="s">
        <v>0</v>
      </c>
      <c r="I19">
        <v>0</v>
      </c>
      <c r="J19">
        <v>0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6" t="s">
        <v>0</v>
      </c>
      <c r="B20" s="7" t="s">
        <v>49</v>
      </c>
      <c r="C20" s="7" t="s">
        <v>50</v>
      </c>
      <c r="D20" s="7"/>
      <c r="E20" s="7" t="s">
        <v>0</v>
      </c>
      <c r="F20" s="8">
        <f>TODAY()+6</f>
        <v>43999.56390771991</v>
      </c>
      <c r="G20" s="8">
        <f>TODAY()+9</f>
        <v>44002.56390771991</v>
      </c>
      <c r="H20" s="7" t="s">
        <v>0</v>
      </c>
      <c r="I20" s="7">
        <v>0</v>
      </c>
      <c r="J20" s="7">
        <v>32</v>
      </c>
      <c r="K20" s="7">
        <v>0</v>
      </c>
      <c r="L20" s="7">
        <v>0</v>
      </c>
      <c r="M20" s="7" t="s">
        <v>0</v>
      </c>
      <c r="N20" s="7" t="s">
        <v>0</v>
      </c>
      <c r="O20" s="7" t="s">
        <v>0</v>
      </c>
      <c r="P20" s="7">
        <v>0</v>
      </c>
      <c r="Q20" s="7">
        <v>0</v>
      </c>
    </row>
    <row r="21" spans="1:17" x14ac:dyDescent="0.25">
      <c r="A21" s="12" t="s">
        <v>0</v>
      </c>
      <c r="B21" t="s">
        <v>51</v>
      </c>
      <c r="C21" t="s">
        <v>0</v>
      </c>
      <c r="D21" t="s">
        <v>52</v>
      </c>
      <c r="E21" t="s">
        <v>0</v>
      </c>
      <c r="F21" s="10">
        <f>TODAY()+6</f>
        <v>43999.56390771991</v>
      </c>
      <c r="G21" s="10">
        <f>TODAY()+6</f>
        <v>43999.56390771991</v>
      </c>
      <c r="H21" t="s">
        <v>0</v>
      </c>
      <c r="I21">
        <v>0</v>
      </c>
      <c r="J21">
        <v>8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12" t="s">
        <v>0</v>
      </c>
      <c r="B22" t="s">
        <v>53</v>
      </c>
      <c r="C22" t="s">
        <v>0</v>
      </c>
      <c r="D22" t="s">
        <v>54</v>
      </c>
      <c r="E22" t="s">
        <v>0</v>
      </c>
      <c r="F22" s="10">
        <f>TODAY()+7</f>
        <v>44000.56390771991</v>
      </c>
      <c r="G22" s="10">
        <f>TODAY()+7</f>
        <v>44000.56390771991</v>
      </c>
      <c r="H22" t="s">
        <v>0</v>
      </c>
      <c r="I22">
        <v>0</v>
      </c>
      <c r="J22">
        <v>8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12" t="s">
        <v>0</v>
      </c>
      <c r="B23" t="s">
        <v>55</v>
      </c>
      <c r="C23" t="s">
        <v>0</v>
      </c>
      <c r="D23" t="s">
        <v>56</v>
      </c>
      <c r="E23" t="s">
        <v>0</v>
      </c>
      <c r="F23" s="10">
        <f>TODAY()+8</f>
        <v>44001.56390771991</v>
      </c>
      <c r="G23" s="10">
        <f>TODAY()+8</f>
        <v>44001.56390771991</v>
      </c>
      <c r="H23" t="s">
        <v>0</v>
      </c>
      <c r="I23">
        <v>0</v>
      </c>
      <c r="J23">
        <v>8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12" t="s">
        <v>0</v>
      </c>
      <c r="B24" t="s">
        <v>57</v>
      </c>
      <c r="C24" t="s">
        <v>0</v>
      </c>
      <c r="D24" t="s">
        <v>58</v>
      </c>
      <c r="E24" t="s">
        <v>0</v>
      </c>
      <c r="F24" s="10">
        <f>TODAY()+9</f>
        <v>44002.563907731485</v>
      </c>
      <c r="G24" s="10">
        <f>TODAY()+9</f>
        <v>44002.563907731485</v>
      </c>
      <c r="H24" t="s">
        <v>0</v>
      </c>
      <c r="I24">
        <v>0</v>
      </c>
      <c r="J24">
        <v>8</v>
      </c>
      <c r="K24">
        <v>0</v>
      </c>
      <c r="L24">
        <v>0</v>
      </c>
      <c r="M24" t="s">
        <v>23</v>
      </c>
      <c r="N24" t="s">
        <v>24</v>
      </c>
      <c r="O24" t="s">
        <v>0</v>
      </c>
      <c r="P24">
        <v>0</v>
      </c>
      <c r="Q24">
        <v>0</v>
      </c>
    </row>
    <row r="25" spans="1:17" x14ac:dyDescent="0.25">
      <c r="A25" s="11" t="s">
        <v>0</v>
      </c>
      <c r="B25" t="s">
        <v>59</v>
      </c>
      <c r="C25" t="s">
        <v>0</v>
      </c>
      <c r="D25" t="s">
        <v>60</v>
      </c>
      <c r="E25" t="s">
        <v>0</v>
      </c>
      <c r="F25" s="10">
        <f>TODAY()+9</f>
        <v>44002.563907731485</v>
      </c>
      <c r="G25" s="10">
        <f>TODAY()+9</f>
        <v>44002.563907731485</v>
      </c>
      <c r="H25" t="s">
        <v>0</v>
      </c>
      <c r="I25">
        <v>0</v>
      </c>
      <c r="J25">
        <v>0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6" t="s">
        <v>0</v>
      </c>
      <c r="B26" s="7" t="s">
        <v>61</v>
      </c>
      <c r="C26" s="7" t="s">
        <v>62</v>
      </c>
      <c r="D26" s="7"/>
      <c r="E26" s="7" t="s">
        <v>0</v>
      </c>
      <c r="F26" s="8">
        <f>TODAY()+10</f>
        <v>44003.563907731485</v>
      </c>
      <c r="G26" s="8">
        <f>TODAY()+24</f>
        <v>44017.563907731485</v>
      </c>
      <c r="H26" s="7" t="s">
        <v>0</v>
      </c>
      <c r="I26" s="7">
        <v>0</v>
      </c>
      <c r="J26" s="7">
        <v>120</v>
      </c>
      <c r="K26" s="7">
        <v>0</v>
      </c>
      <c r="L26" s="7">
        <v>0</v>
      </c>
      <c r="M26" s="7" t="s">
        <v>0</v>
      </c>
      <c r="N26" s="7" t="s">
        <v>0</v>
      </c>
      <c r="O26" s="7" t="s">
        <v>0</v>
      </c>
      <c r="P26" s="7">
        <v>0</v>
      </c>
      <c r="Q26" s="7">
        <v>0</v>
      </c>
    </row>
    <row r="27" spans="1:17" x14ac:dyDescent="0.25">
      <c r="A27" s="12" t="s">
        <v>0</v>
      </c>
      <c r="B27" t="s">
        <v>63</v>
      </c>
      <c r="C27" t="s">
        <v>0</v>
      </c>
      <c r="D27" t="s">
        <v>64</v>
      </c>
      <c r="E27" t="s">
        <v>0</v>
      </c>
      <c r="F27" s="10">
        <f>TODAY()+10</f>
        <v>44003.56390774305</v>
      </c>
      <c r="G27" s="10">
        <f>TODAY()+11</f>
        <v>44004.56390774305</v>
      </c>
      <c r="H27" t="s">
        <v>0</v>
      </c>
      <c r="I27">
        <v>0</v>
      </c>
      <c r="J27">
        <v>16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12" t="s">
        <v>0</v>
      </c>
      <c r="B28" t="s">
        <v>65</v>
      </c>
      <c r="C28" t="s">
        <v>0</v>
      </c>
      <c r="D28" t="s">
        <v>66</v>
      </c>
      <c r="E28" t="s">
        <v>0</v>
      </c>
      <c r="F28" s="10">
        <f>TODAY()+15</f>
        <v>44008.56390774305</v>
      </c>
      <c r="G28" s="10">
        <f>TODAY()+15</f>
        <v>44008.56390774305</v>
      </c>
      <c r="H28" t="s">
        <v>0</v>
      </c>
      <c r="I28">
        <v>0</v>
      </c>
      <c r="J28">
        <v>8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12" t="s">
        <v>0</v>
      </c>
      <c r="B29" t="s">
        <v>67</v>
      </c>
      <c r="C29" t="s">
        <v>0</v>
      </c>
      <c r="D29" t="s">
        <v>68</v>
      </c>
      <c r="E29" t="s">
        <v>0</v>
      </c>
      <c r="F29" s="10">
        <f>TODAY()+16</f>
        <v>44009.56390775463</v>
      </c>
      <c r="G29" s="10">
        <f>TODAY()+16</f>
        <v>44009.56390775463</v>
      </c>
      <c r="H29" t="s">
        <v>0</v>
      </c>
      <c r="I29">
        <v>0</v>
      </c>
      <c r="J29">
        <v>8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12" t="s">
        <v>0</v>
      </c>
      <c r="B30" t="s">
        <v>69</v>
      </c>
      <c r="C30" t="s">
        <v>0</v>
      </c>
      <c r="D30" t="s">
        <v>70</v>
      </c>
      <c r="E30" t="s">
        <v>0</v>
      </c>
      <c r="F30" s="10">
        <f>TODAY()+10</f>
        <v>44003.56390775463</v>
      </c>
      <c r="G30" s="10">
        <f>TODAY()+10</f>
        <v>44003.563907766205</v>
      </c>
      <c r="H30" t="s">
        <v>0</v>
      </c>
      <c r="I30">
        <v>0</v>
      </c>
      <c r="J30">
        <v>8</v>
      </c>
      <c r="K30">
        <v>0</v>
      </c>
      <c r="L30">
        <v>0</v>
      </c>
      <c r="M30" t="s">
        <v>23</v>
      </c>
      <c r="N30" t="s">
        <v>24</v>
      </c>
      <c r="O30" t="s">
        <v>0</v>
      </c>
      <c r="P30">
        <v>0</v>
      </c>
      <c r="Q30">
        <v>0</v>
      </c>
    </row>
    <row r="31" spans="1:17" x14ac:dyDescent="0.25">
      <c r="A31" s="12" t="s">
        <v>0</v>
      </c>
      <c r="B31" t="s">
        <v>71</v>
      </c>
      <c r="C31" t="s">
        <v>0</v>
      </c>
      <c r="D31" t="s">
        <v>72</v>
      </c>
      <c r="E31" t="s">
        <v>0</v>
      </c>
      <c r="F31" s="10">
        <f>TODAY()+17</f>
        <v>44010.563907766205</v>
      </c>
      <c r="G31" s="10">
        <f>TODAY()+17</f>
        <v>44010.563907766205</v>
      </c>
      <c r="H31" t="s">
        <v>0</v>
      </c>
      <c r="I31">
        <v>0</v>
      </c>
      <c r="J31">
        <v>8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12" t="s">
        <v>0</v>
      </c>
      <c r="B32" t="s">
        <v>73</v>
      </c>
      <c r="C32" t="s">
        <v>0</v>
      </c>
      <c r="D32" t="s">
        <v>74</v>
      </c>
      <c r="E32" t="s">
        <v>0</v>
      </c>
      <c r="F32" s="10">
        <f>TODAY()+20</f>
        <v>44013.563907766205</v>
      </c>
      <c r="G32" s="10">
        <f>TODAY()+22</f>
        <v>44015.563907766205</v>
      </c>
      <c r="H32" t="s">
        <v>0</v>
      </c>
      <c r="I32">
        <v>0</v>
      </c>
      <c r="J32">
        <v>24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12" t="s">
        <v>0</v>
      </c>
      <c r="B33" t="s">
        <v>75</v>
      </c>
      <c r="C33" t="s">
        <v>0</v>
      </c>
      <c r="D33" t="s">
        <v>76</v>
      </c>
      <c r="E33" t="s">
        <v>0</v>
      </c>
      <c r="F33" s="10">
        <f>TODAY()+23</f>
        <v>44016.563907777774</v>
      </c>
      <c r="G33" s="10">
        <f>TODAY()+23</f>
        <v>44016.563907777774</v>
      </c>
      <c r="H33" t="s">
        <v>0</v>
      </c>
      <c r="I33">
        <v>0</v>
      </c>
      <c r="J33">
        <v>8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12" t="s">
        <v>0</v>
      </c>
      <c r="B34" t="s">
        <v>77</v>
      </c>
      <c r="C34" t="s">
        <v>0</v>
      </c>
      <c r="D34" t="s">
        <v>78</v>
      </c>
      <c r="E34" t="s">
        <v>0</v>
      </c>
      <c r="F34" s="10">
        <f>TODAY()+24</f>
        <v>44017.563907777774</v>
      </c>
      <c r="G34" s="10">
        <f>TODAY()+24</f>
        <v>44017.563907777774</v>
      </c>
      <c r="H34" t="s">
        <v>0</v>
      </c>
      <c r="I34">
        <v>0</v>
      </c>
      <c r="J34">
        <v>8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11" t="s">
        <v>0</v>
      </c>
      <c r="B35" t="s">
        <v>79</v>
      </c>
      <c r="C35" t="s">
        <v>0</v>
      </c>
      <c r="D35" t="s">
        <v>80</v>
      </c>
      <c r="E35" t="s">
        <v>0</v>
      </c>
      <c r="F35" s="10">
        <f>TODAY()+24</f>
        <v>44017.56390778935</v>
      </c>
      <c r="G35" s="10">
        <f>TODAY()+24</f>
        <v>44017.56390778935</v>
      </c>
      <c r="H35" t="s">
        <v>0</v>
      </c>
      <c r="I35">
        <v>0</v>
      </c>
      <c r="J35">
        <v>0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6" t="s">
        <v>0</v>
      </c>
      <c r="B36" s="7" t="s">
        <v>81</v>
      </c>
      <c r="C36" s="7" t="s">
        <v>82</v>
      </c>
      <c r="D36" s="7"/>
      <c r="E36" s="7" t="s">
        <v>0</v>
      </c>
      <c r="F36" s="8">
        <f>TODAY()+25</f>
        <v>44018.56390778935</v>
      </c>
      <c r="G36" s="8">
        <f>TODAY()+35</f>
        <v>44028.56390778935</v>
      </c>
      <c r="H36" s="7" t="s">
        <v>0</v>
      </c>
      <c r="I36" s="7">
        <v>0</v>
      </c>
      <c r="J36" s="7">
        <v>80</v>
      </c>
      <c r="K36" s="7">
        <v>0</v>
      </c>
      <c r="L36" s="7">
        <v>0</v>
      </c>
      <c r="M36" s="7" t="s">
        <v>0</v>
      </c>
      <c r="N36" s="7" t="s">
        <v>0</v>
      </c>
      <c r="O36" s="7" t="s">
        <v>0</v>
      </c>
      <c r="P36" s="7">
        <v>0</v>
      </c>
      <c r="Q36" s="7">
        <v>0</v>
      </c>
    </row>
    <row r="37" spans="1:17" x14ac:dyDescent="0.25">
      <c r="A37" s="12" t="s">
        <v>0</v>
      </c>
      <c r="B37" t="s">
        <v>83</v>
      </c>
      <c r="C37" t="s">
        <v>0</v>
      </c>
      <c r="D37" t="s">
        <v>84</v>
      </c>
      <c r="E37" t="s">
        <v>0</v>
      </c>
      <c r="F37" s="10">
        <f>TODAY()+25</f>
        <v>44018.56390778935</v>
      </c>
      <c r="G37" s="10">
        <f>TODAY()+25</f>
        <v>44018.56390778935</v>
      </c>
      <c r="H37" t="s">
        <v>0</v>
      </c>
      <c r="I37">
        <v>0</v>
      </c>
      <c r="J37">
        <v>8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12" t="s">
        <v>0</v>
      </c>
      <c r="B38" t="s">
        <v>85</v>
      </c>
      <c r="C38" t="s">
        <v>0</v>
      </c>
      <c r="D38" t="s">
        <v>86</v>
      </c>
      <c r="E38" t="s">
        <v>0</v>
      </c>
      <c r="F38" s="10">
        <f>TODAY()+26</f>
        <v>44019.56390778935</v>
      </c>
      <c r="G38" s="10">
        <f>TODAY()+26</f>
        <v>44019.56390778935</v>
      </c>
      <c r="H38" t="s">
        <v>0</v>
      </c>
      <c r="I38">
        <v>0</v>
      </c>
      <c r="J38">
        <v>8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12" t="s">
        <v>0</v>
      </c>
      <c r="B39" t="s">
        <v>87</v>
      </c>
      <c r="C39" t="s">
        <v>0</v>
      </c>
      <c r="D39" t="s">
        <v>88</v>
      </c>
      <c r="E39" t="s">
        <v>0</v>
      </c>
      <c r="F39" s="10">
        <f>TODAY()+27</f>
        <v>44020.563907800926</v>
      </c>
      <c r="G39" s="10">
        <f>TODAY()+29</f>
        <v>44022.563907800926</v>
      </c>
      <c r="H39" t="s">
        <v>0</v>
      </c>
      <c r="I39">
        <v>0</v>
      </c>
      <c r="J39">
        <v>24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12" t="s">
        <v>0</v>
      </c>
      <c r="B40" t="s">
        <v>89</v>
      </c>
      <c r="C40" t="s">
        <v>0</v>
      </c>
      <c r="D40" t="s">
        <v>90</v>
      </c>
      <c r="E40" t="s">
        <v>0</v>
      </c>
      <c r="F40" s="10">
        <f>TODAY()+32</f>
        <v>44025.563907800926</v>
      </c>
      <c r="G40" s="10">
        <f>TODAY()+32</f>
        <v>44025.563907800926</v>
      </c>
      <c r="H40" t="s">
        <v>0</v>
      </c>
      <c r="I40">
        <v>0</v>
      </c>
      <c r="J40">
        <v>8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12" t="s">
        <v>0</v>
      </c>
      <c r="B41" t="s">
        <v>91</v>
      </c>
      <c r="C41" t="s">
        <v>0</v>
      </c>
      <c r="D41" t="s">
        <v>92</v>
      </c>
      <c r="E41" t="s">
        <v>0</v>
      </c>
      <c r="F41" s="10">
        <f>TODAY()+33</f>
        <v>44026.563907800926</v>
      </c>
      <c r="G41" s="10">
        <f>TODAY()+33</f>
        <v>44026.563907800926</v>
      </c>
      <c r="H41" t="s">
        <v>0</v>
      </c>
      <c r="I41">
        <v>0</v>
      </c>
      <c r="J41">
        <v>8</v>
      </c>
      <c r="K41">
        <v>0</v>
      </c>
      <c r="L41">
        <v>0</v>
      </c>
      <c r="M41" t="s">
        <v>23</v>
      </c>
      <c r="N41" t="s">
        <v>24</v>
      </c>
      <c r="O41" t="s">
        <v>0</v>
      </c>
      <c r="P41">
        <v>0</v>
      </c>
      <c r="Q41">
        <v>0</v>
      </c>
    </row>
    <row r="42" spans="1:17" x14ac:dyDescent="0.25">
      <c r="A42" s="12" t="s">
        <v>0</v>
      </c>
      <c r="B42" t="s">
        <v>93</v>
      </c>
      <c r="C42" t="s">
        <v>0</v>
      </c>
      <c r="D42" t="s">
        <v>94</v>
      </c>
      <c r="E42" t="s">
        <v>0</v>
      </c>
      <c r="F42" s="10">
        <f>TODAY()+34</f>
        <v>44027.563907800926</v>
      </c>
      <c r="G42" s="10">
        <f>TODAY()+34</f>
        <v>44027.563907800926</v>
      </c>
      <c r="H42" t="s">
        <v>0</v>
      </c>
      <c r="I42">
        <v>0</v>
      </c>
      <c r="J42">
        <v>8</v>
      </c>
      <c r="K42">
        <v>0</v>
      </c>
      <c r="L42">
        <v>0</v>
      </c>
      <c r="M42" t="s">
        <v>23</v>
      </c>
      <c r="N42" t="s">
        <v>24</v>
      </c>
      <c r="O42" t="s">
        <v>0</v>
      </c>
      <c r="P42">
        <v>0</v>
      </c>
      <c r="Q42">
        <v>0</v>
      </c>
    </row>
    <row r="43" spans="1:17" x14ac:dyDescent="0.25">
      <c r="A43" s="11" t="s">
        <v>0</v>
      </c>
      <c r="B43" t="s">
        <v>95</v>
      </c>
      <c r="C43" t="s">
        <v>0</v>
      </c>
      <c r="D43" t="s">
        <v>96</v>
      </c>
      <c r="E43" t="s">
        <v>0</v>
      </c>
      <c r="F43" s="10">
        <f>TODAY()+35</f>
        <v>44028.563907812495</v>
      </c>
      <c r="G43" s="10">
        <f>TODAY()+35</f>
        <v>44028.563907812495</v>
      </c>
      <c r="H43" t="s">
        <v>0</v>
      </c>
      <c r="I43">
        <v>0</v>
      </c>
      <c r="J43">
        <v>0</v>
      </c>
      <c r="K43">
        <v>0</v>
      </c>
      <c r="L43">
        <v>0</v>
      </c>
      <c r="M43" t="s">
        <v>23</v>
      </c>
      <c r="N43" t="s">
        <v>24</v>
      </c>
      <c r="O43" t="s">
        <v>0</v>
      </c>
      <c r="P43">
        <v>0</v>
      </c>
      <c r="Q43">
        <v>0</v>
      </c>
    </row>
    <row r="44" spans="1:17" x14ac:dyDescent="0.25">
      <c r="A44" s="6" t="s">
        <v>0</v>
      </c>
      <c r="B44" s="7" t="s">
        <v>97</v>
      </c>
      <c r="C44" s="7" t="s">
        <v>98</v>
      </c>
      <c r="D44" s="7"/>
      <c r="E44" s="7" t="s">
        <v>0</v>
      </c>
      <c r="F44" s="8">
        <f>TODAY()+35</f>
        <v>44028.563907812495</v>
      </c>
      <c r="G44" s="8">
        <f>TODAY()+40</f>
        <v>44033.563907812495</v>
      </c>
      <c r="H44" s="7" t="s">
        <v>0</v>
      </c>
      <c r="I44" s="7">
        <v>0</v>
      </c>
      <c r="J44" s="7">
        <v>40</v>
      </c>
      <c r="K44" s="7">
        <v>0</v>
      </c>
      <c r="L44" s="7">
        <v>0</v>
      </c>
      <c r="M44" s="7" t="s">
        <v>0</v>
      </c>
      <c r="N44" s="7" t="s">
        <v>0</v>
      </c>
      <c r="O44" s="7" t="s">
        <v>0</v>
      </c>
      <c r="P44" s="7">
        <v>0</v>
      </c>
      <c r="Q44" s="7">
        <v>0</v>
      </c>
    </row>
    <row r="45" spans="1:17" x14ac:dyDescent="0.25">
      <c r="A45" s="12" t="s">
        <v>0</v>
      </c>
      <c r="B45" t="s">
        <v>99</v>
      </c>
      <c r="C45" t="s">
        <v>0</v>
      </c>
      <c r="D45" t="s">
        <v>100</v>
      </c>
      <c r="E45" t="s">
        <v>0</v>
      </c>
      <c r="F45" s="10">
        <f>TODAY()+35</f>
        <v>44028.563907812495</v>
      </c>
      <c r="G45" s="10">
        <f>TODAY()+35</f>
        <v>44028.563907812495</v>
      </c>
      <c r="H45" t="s">
        <v>0</v>
      </c>
      <c r="I45">
        <v>0</v>
      </c>
      <c r="J45">
        <v>8</v>
      </c>
      <c r="K45">
        <v>0</v>
      </c>
      <c r="L45">
        <v>0</v>
      </c>
      <c r="M45" t="s">
        <v>23</v>
      </c>
      <c r="N45" t="s">
        <v>24</v>
      </c>
      <c r="O45" t="s">
        <v>0</v>
      </c>
      <c r="P45">
        <v>0</v>
      </c>
      <c r="Q45">
        <v>0</v>
      </c>
    </row>
    <row r="46" spans="1:17" x14ac:dyDescent="0.25">
      <c r="A46" s="12" t="s">
        <v>0</v>
      </c>
      <c r="B46" t="s">
        <v>101</v>
      </c>
      <c r="C46" t="s">
        <v>0</v>
      </c>
      <c r="D46" t="s">
        <v>102</v>
      </c>
      <c r="E46" t="s">
        <v>0</v>
      </c>
      <c r="F46" s="10">
        <f>TODAY()+36</f>
        <v>44029.563907812495</v>
      </c>
      <c r="G46" s="10">
        <f>TODAY()+37</f>
        <v>44030.563907812495</v>
      </c>
      <c r="H46" t="s">
        <v>0</v>
      </c>
      <c r="I46">
        <v>0</v>
      </c>
      <c r="J46">
        <v>16</v>
      </c>
      <c r="K46">
        <v>0</v>
      </c>
      <c r="L46">
        <v>0</v>
      </c>
      <c r="M46" t="s">
        <v>23</v>
      </c>
      <c r="N46" t="s">
        <v>24</v>
      </c>
      <c r="O46" t="s">
        <v>0</v>
      </c>
      <c r="P46">
        <v>0</v>
      </c>
      <c r="Q46">
        <v>0</v>
      </c>
    </row>
    <row r="47" spans="1:17" x14ac:dyDescent="0.25">
      <c r="A47" s="12" t="s">
        <v>0</v>
      </c>
      <c r="B47" t="s">
        <v>103</v>
      </c>
      <c r="C47" t="s">
        <v>0</v>
      </c>
      <c r="D47" t="s">
        <v>104</v>
      </c>
      <c r="E47" t="s">
        <v>0</v>
      </c>
      <c r="F47" s="10">
        <f>TODAY()+39</f>
        <v>44032.563907812495</v>
      </c>
      <c r="G47" s="10">
        <f>TODAY()+39</f>
        <v>44032.563907812495</v>
      </c>
      <c r="H47" t="s">
        <v>0</v>
      </c>
      <c r="I47">
        <v>0</v>
      </c>
      <c r="J47">
        <v>8</v>
      </c>
      <c r="K47">
        <v>0</v>
      </c>
      <c r="L47">
        <v>0</v>
      </c>
      <c r="M47" t="s">
        <v>23</v>
      </c>
      <c r="N47" t="s">
        <v>24</v>
      </c>
      <c r="O47" t="s">
        <v>0</v>
      </c>
      <c r="P47">
        <v>0</v>
      </c>
      <c r="Q47">
        <v>0</v>
      </c>
    </row>
    <row r="48" spans="1:17" x14ac:dyDescent="0.25">
      <c r="A48" s="11" t="s">
        <v>0</v>
      </c>
      <c r="B48" t="s">
        <v>105</v>
      </c>
      <c r="C48" t="s">
        <v>0</v>
      </c>
      <c r="D48" t="s">
        <v>106</v>
      </c>
      <c r="E48" t="s">
        <v>0</v>
      </c>
      <c r="F48" s="10">
        <f>TODAY()+40</f>
        <v>44033.56390782408</v>
      </c>
      <c r="G48" s="10">
        <f>TODAY()+40</f>
        <v>44033.56390782408</v>
      </c>
      <c r="H48" t="s">
        <v>0</v>
      </c>
      <c r="I48">
        <v>0</v>
      </c>
      <c r="J48">
        <v>0</v>
      </c>
      <c r="K48">
        <v>0</v>
      </c>
      <c r="L48">
        <v>0</v>
      </c>
      <c r="M48" t="s">
        <v>23</v>
      </c>
      <c r="N48" t="s">
        <v>24</v>
      </c>
      <c r="O48" t="s">
        <v>0</v>
      </c>
      <c r="P48">
        <v>0</v>
      </c>
      <c r="Q48">
        <v>0</v>
      </c>
    </row>
    <row r="49" spans="1:17" x14ac:dyDescent="0.25">
      <c r="A49" s="6" t="s">
        <v>0</v>
      </c>
      <c r="B49" s="7" t="s">
        <v>107</v>
      </c>
      <c r="C49" s="7" t="s">
        <v>108</v>
      </c>
      <c r="D49" s="7"/>
      <c r="E49" s="7" t="s">
        <v>0</v>
      </c>
      <c r="F49" s="8">
        <f>TODAY()+40</f>
        <v>44033.56390782408</v>
      </c>
      <c r="G49" s="8">
        <f>TODAY()+43</f>
        <v>44036.56390782408</v>
      </c>
      <c r="H49" s="7" t="s">
        <v>0</v>
      </c>
      <c r="I49" s="7">
        <v>0</v>
      </c>
      <c r="J49" s="7">
        <v>24</v>
      </c>
      <c r="K49" s="7">
        <v>0</v>
      </c>
      <c r="L49" s="7">
        <v>0</v>
      </c>
      <c r="M49" s="7" t="s">
        <v>0</v>
      </c>
      <c r="N49" s="7" t="s">
        <v>0</v>
      </c>
      <c r="O49" s="7" t="s">
        <v>0</v>
      </c>
      <c r="P49" s="7">
        <v>0</v>
      </c>
      <c r="Q49" s="7">
        <v>0</v>
      </c>
    </row>
    <row r="50" spans="1:17" x14ac:dyDescent="0.25">
      <c r="A50" s="12" t="s">
        <v>0</v>
      </c>
      <c r="B50" t="s">
        <v>109</v>
      </c>
      <c r="C50" t="s">
        <v>0</v>
      </c>
      <c r="D50" t="s">
        <v>110</v>
      </c>
      <c r="E50" t="s">
        <v>0</v>
      </c>
      <c r="F50" s="10">
        <f>TODAY()+40</f>
        <v>44033.56390782408</v>
      </c>
      <c r="G50" s="10">
        <f>TODAY()+40</f>
        <v>44033.56390782408</v>
      </c>
      <c r="H50" t="s">
        <v>0</v>
      </c>
      <c r="I50">
        <v>0</v>
      </c>
      <c r="J50">
        <v>8</v>
      </c>
      <c r="K50">
        <v>0</v>
      </c>
      <c r="L50">
        <v>0</v>
      </c>
      <c r="M50" t="s">
        <v>23</v>
      </c>
      <c r="N50" t="s">
        <v>24</v>
      </c>
      <c r="O50" t="s">
        <v>0</v>
      </c>
      <c r="P50">
        <v>0</v>
      </c>
      <c r="Q50">
        <v>0</v>
      </c>
    </row>
    <row r="51" spans="1:17" x14ac:dyDescent="0.25">
      <c r="A51" s="12" t="s">
        <v>0</v>
      </c>
      <c r="B51" t="s">
        <v>111</v>
      </c>
      <c r="C51" t="s">
        <v>0</v>
      </c>
      <c r="D51" t="s">
        <v>112</v>
      </c>
      <c r="E51" t="s">
        <v>0</v>
      </c>
      <c r="F51" s="10">
        <f>TODAY()+41</f>
        <v>44034.56390782408</v>
      </c>
      <c r="G51" s="10">
        <f>TODAY()+41</f>
        <v>44034.56390782408</v>
      </c>
      <c r="H51" t="s">
        <v>0</v>
      </c>
      <c r="I51">
        <v>0</v>
      </c>
      <c r="J51">
        <v>8</v>
      </c>
      <c r="K51">
        <v>0</v>
      </c>
      <c r="L51">
        <v>0</v>
      </c>
      <c r="M51" t="s">
        <v>23</v>
      </c>
      <c r="N51" t="s">
        <v>24</v>
      </c>
      <c r="O51" t="s">
        <v>0</v>
      </c>
      <c r="P51">
        <v>0</v>
      </c>
      <c r="Q51">
        <v>0</v>
      </c>
    </row>
    <row r="52" spans="1:17" x14ac:dyDescent="0.25">
      <c r="A52" s="11" t="s">
        <v>0</v>
      </c>
      <c r="B52" t="s">
        <v>113</v>
      </c>
      <c r="C52" t="s">
        <v>0</v>
      </c>
      <c r="D52" t="s">
        <v>114</v>
      </c>
      <c r="E52" t="s">
        <v>0</v>
      </c>
      <c r="F52" s="10">
        <f>TODAY()+43</f>
        <v>44036.56390783565</v>
      </c>
      <c r="G52" s="10">
        <f>TODAY()+43</f>
        <v>44036.56390783565</v>
      </c>
      <c r="H52" t="s">
        <v>0</v>
      </c>
      <c r="I52">
        <v>0</v>
      </c>
      <c r="J52">
        <v>0</v>
      </c>
      <c r="K52">
        <v>0</v>
      </c>
      <c r="L52">
        <v>0</v>
      </c>
      <c r="M52" t="s">
        <v>23</v>
      </c>
      <c r="N52" t="s">
        <v>24</v>
      </c>
      <c r="O52" t="s">
        <v>0</v>
      </c>
      <c r="P52">
        <v>0</v>
      </c>
      <c r="Q52">
        <v>0</v>
      </c>
    </row>
    <row r="53" spans="1:17" x14ac:dyDescent="0.25">
      <c r="A53" s="6" t="s">
        <v>0</v>
      </c>
      <c r="B53" s="7" t="s">
        <v>115</v>
      </c>
      <c r="C53" s="7" t="s">
        <v>116</v>
      </c>
      <c r="D53" s="7"/>
      <c r="E53" s="7" t="s">
        <v>0</v>
      </c>
      <c r="F53" s="8">
        <f>TODAY()+43</f>
        <v>44036.56390783565</v>
      </c>
      <c r="G53" s="8">
        <f>TODAY()+45</f>
        <v>44038.56390783565</v>
      </c>
      <c r="H53" s="7" t="s">
        <v>0</v>
      </c>
      <c r="I53" s="7">
        <v>0</v>
      </c>
      <c r="J53" s="7">
        <v>16</v>
      </c>
      <c r="K53" s="7">
        <v>0</v>
      </c>
      <c r="L53" s="7">
        <v>0</v>
      </c>
      <c r="M53" s="7" t="s">
        <v>0</v>
      </c>
      <c r="N53" s="7" t="s">
        <v>0</v>
      </c>
      <c r="O53" s="7" t="s">
        <v>0</v>
      </c>
      <c r="P53" s="7">
        <v>0</v>
      </c>
      <c r="Q53" s="7">
        <v>0</v>
      </c>
    </row>
    <row r="54" spans="1:17" x14ac:dyDescent="0.25">
      <c r="A54" s="12" t="s">
        <v>0</v>
      </c>
      <c r="B54" t="s">
        <v>117</v>
      </c>
      <c r="C54" t="s">
        <v>0</v>
      </c>
      <c r="D54" t="s">
        <v>118</v>
      </c>
      <c r="E54" t="s">
        <v>0</v>
      </c>
      <c r="F54" s="10">
        <f>TODAY()+43</f>
        <v>44036.56390783565</v>
      </c>
      <c r="G54" s="10">
        <f>TODAY()+43</f>
        <v>44036.56390783565</v>
      </c>
      <c r="H54" t="s">
        <v>0</v>
      </c>
      <c r="I54">
        <v>0</v>
      </c>
      <c r="J54">
        <v>8</v>
      </c>
      <c r="K54">
        <v>0</v>
      </c>
      <c r="L54">
        <v>0</v>
      </c>
      <c r="M54" t="s">
        <v>23</v>
      </c>
      <c r="N54" t="s">
        <v>24</v>
      </c>
      <c r="O54" t="s">
        <v>0</v>
      </c>
      <c r="P54">
        <v>0</v>
      </c>
      <c r="Q54">
        <v>0</v>
      </c>
    </row>
    <row r="55" spans="1:17" x14ac:dyDescent="0.25">
      <c r="A55" s="12" t="s">
        <v>0</v>
      </c>
      <c r="B55" t="s">
        <v>119</v>
      </c>
      <c r="C55" t="s">
        <v>0</v>
      </c>
      <c r="D55" t="s">
        <v>116</v>
      </c>
      <c r="E55" t="s">
        <v>0</v>
      </c>
      <c r="F55" s="10">
        <f>TODAY()+44</f>
        <v>44037.56390783565</v>
      </c>
      <c r="G55" s="10">
        <f>TODAY()+44</f>
        <v>44037.56390783565</v>
      </c>
      <c r="H55" t="s">
        <v>0</v>
      </c>
      <c r="I55">
        <v>0</v>
      </c>
      <c r="J55">
        <v>8</v>
      </c>
      <c r="K55">
        <v>0</v>
      </c>
      <c r="L55">
        <v>0</v>
      </c>
      <c r="M55" t="s">
        <v>23</v>
      </c>
      <c r="N55" t="s">
        <v>24</v>
      </c>
      <c r="O55" t="s">
        <v>0</v>
      </c>
      <c r="P55">
        <v>0</v>
      </c>
      <c r="Q55">
        <v>0</v>
      </c>
    </row>
    <row r="56" spans="1:17" x14ac:dyDescent="0.25">
      <c r="A56" s="11" t="s">
        <v>0</v>
      </c>
      <c r="B56" t="s">
        <v>120</v>
      </c>
      <c r="C56" t="s">
        <v>0</v>
      </c>
      <c r="D56" t="s">
        <v>121</v>
      </c>
      <c r="E56" t="s">
        <v>0</v>
      </c>
      <c r="F56" s="10">
        <f>TODAY()+45</f>
        <v>44038.56390784722</v>
      </c>
      <c r="G56" s="10">
        <f>TODAY()+45</f>
        <v>44038.56390784722</v>
      </c>
      <c r="H56" t="s">
        <v>0</v>
      </c>
      <c r="I56">
        <v>0</v>
      </c>
      <c r="J56">
        <v>0</v>
      </c>
      <c r="K56">
        <v>0</v>
      </c>
      <c r="L56">
        <v>0</v>
      </c>
      <c r="M56" t="s">
        <v>23</v>
      </c>
      <c r="N56" t="s">
        <v>24</v>
      </c>
      <c r="O56" t="s">
        <v>0</v>
      </c>
      <c r="P56">
        <v>0</v>
      </c>
      <c r="Q56">
        <v>0</v>
      </c>
    </row>
    <row r="57" spans="1:1" x14ac:dyDescent="0.25">
      <c r="A57" t="s">
        <v>0</v>
      </c>
    </row>
    <row r="58" spans="1:17" x14ac:dyDescent="0.25">
      <c r="A58" s="13" t="s">
        <v>122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x14ac:dyDescent="0.25">
      <c r="A59" s="13" t="s">
        <v>123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</sheetData>
  <mergeCells count="15">
    <mergeCell ref="A1:G3"/>
    <mergeCell ref="H2:Q2"/>
    <mergeCell ref="A4:H4"/>
    <mergeCell ref="I4:Q4"/>
    <mergeCell ref="C6:D6"/>
    <mergeCell ref="C11:D11"/>
    <mergeCell ref="C16:D16"/>
    <mergeCell ref="C20:D20"/>
    <mergeCell ref="C26:D26"/>
    <mergeCell ref="C36:D36"/>
    <mergeCell ref="C44:D44"/>
    <mergeCell ref="C49:D49"/>
    <mergeCell ref="C53:D53"/>
    <mergeCell ref="A58:Q58"/>
    <mergeCell ref="A59:Q59"/>
  </mergeCells>
  <hyperlinks>
    <hyperlink ref="H2" r:id="rId1" tooltip="GanttPRO.com"/>
    <hyperlink ref="A58" r:id="rId2" tooltip="GanttPRO.com"/>
    <hyperlink ref="A59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Software Development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2020-06-11T13:32:01Z</dcterms:created>
  <dcterms:modified xsi:type="dcterms:W3CDTF">2020-06-11T13:32:01Z</dcterms:modified>
</cp:coreProperties>
</file>