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oftware Development Plan" state="visible" r:id="rId4"/>
  </sheets>
  <calcPr calcId="171027" fullCalcOnLoad="1"/>
</workbook>
</file>

<file path=xl/sharedStrings.xml><?xml version="1.0" encoding="utf-8"?>
<sst xmlns="http://schemas.openxmlformats.org/spreadsheetml/2006/main" count="493" uniqueCount="124">
  <si>
    <t/>
  </si>
  <si>
    <t xml:space="preserve">Cree un diagrama de Gantt en GanttPRO con solo unos pocos clics      </t>
  </si>
  <si>
    <t>Software Development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</si>
  <si>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</si>
  <si>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</si>
  <si>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</si>
  <si>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</si>
  <si>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</si>
  <si>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</si>
  <si>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</si>
  <si>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</si>
  <si>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</si>
  <si>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</si>
  <si>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</si>
  <si>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</si>
  <si>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</si>
  <si>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</si>
  <si>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</si>
  <si>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</si>
  <si>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</si>
  <si>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Actividades de gestión de proyectos</t>
  </si>
  <si>
    <t>1.1</t>
  </si>
  <si>
    <t>Carta del proyecto</t>
  </si>
  <si>
    <t>Abierto</t>
  </si>
  <si>
    <t>Medio</t>
  </si>
  <si>
    <t>1.2</t>
  </si>
  <si>
    <t>Plan de gestión de proyectos</t>
  </si>
  <si>
    <t>1.3</t>
  </si>
  <si>
    <t>Actividades de monitoreo/control</t>
  </si>
  <si>
    <t>1.4</t>
  </si>
  <si>
    <t>Actividades de gestión de UP completadas</t>
  </si>
  <si>
    <t>2</t>
  </si>
  <si>
    <t>Iniciación/Planificación</t>
  </si>
  <si>
    <t>2.1</t>
  </si>
  <si>
    <t>Estudio de factibilidad</t>
  </si>
  <si>
    <t>2.2</t>
  </si>
  <si>
    <t>Caso de negocios</t>
  </si>
  <si>
    <t>2.3</t>
  </si>
  <si>
    <t>Planificación de proyectos</t>
  </si>
  <si>
    <t>2.4</t>
  </si>
  <si>
    <t>Iniciación/Actividades de planificación completadas</t>
  </si>
  <si>
    <t>3</t>
  </si>
  <si>
    <t>Análisis de requerimientos</t>
  </si>
  <si>
    <t>3.1</t>
  </si>
  <si>
    <t>Recopilación de requisitos</t>
  </si>
  <si>
    <t>3.2</t>
  </si>
  <si>
    <t>Planificación de seguridad</t>
  </si>
  <si>
    <t>3.3</t>
  </si>
  <si>
    <t>Análisis de requisitos completado</t>
  </si>
  <si>
    <t>4</t>
  </si>
  <si>
    <t>Diseño</t>
  </si>
  <si>
    <t>4.1</t>
  </si>
  <si>
    <t>Diseño de alto nivel</t>
  </si>
  <si>
    <t>4.2</t>
  </si>
  <si>
    <t>Prueba de concepto</t>
  </si>
  <si>
    <t>4.3</t>
  </si>
  <si>
    <t>Diseño detallado</t>
  </si>
  <si>
    <t>4.4</t>
  </si>
  <si>
    <t>Especificación técnica</t>
  </si>
  <si>
    <t>4.5</t>
  </si>
  <si>
    <t>Diseño completado</t>
  </si>
  <si>
    <t>5</t>
  </si>
  <si>
    <t>Desarrollo</t>
  </si>
  <si>
    <t>5.1</t>
  </si>
  <si>
    <t>Construir/Desarrollar</t>
  </si>
  <si>
    <t>5.2</t>
  </si>
  <si>
    <t>Planificación de integración</t>
  </si>
  <si>
    <t>5.3</t>
  </si>
  <si>
    <t>Documentación</t>
  </si>
  <si>
    <t>5.4</t>
  </si>
  <si>
    <t>Planificación de prueba</t>
  </si>
  <si>
    <t>5.5</t>
  </si>
  <si>
    <t>Planificación de implementación</t>
  </si>
  <si>
    <t>5.6</t>
  </si>
  <si>
    <t>Planificación de entrenamiento</t>
  </si>
  <si>
    <t>5.7</t>
  </si>
  <si>
    <t>Planificación de la Continuidad del Negocio</t>
  </si>
  <si>
    <t>5.8</t>
  </si>
  <si>
    <t>Planificación de transición</t>
  </si>
  <si>
    <t>5.9</t>
  </si>
  <si>
    <t>Desarrollo completado</t>
  </si>
  <si>
    <t>6</t>
  </si>
  <si>
    <t>Preguntas y Respuestas</t>
  </si>
  <si>
    <t>6.1</t>
  </si>
  <si>
    <t>Prueba de unidad</t>
  </si>
  <si>
    <t>6.2</t>
  </si>
  <si>
    <t>Prueba de funcionamiento</t>
  </si>
  <si>
    <t>6.3</t>
  </si>
  <si>
    <t>Examen de integración</t>
  </si>
  <si>
    <t>6.4</t>
  </si>
  <si>
    <t>Prueba de regresión</t>
  </si>
  <si>
    <t>6.5</t>
  </si>
  <si>
    <t>Prueba del sistema</t>
  </si>
  <si>
    <t>6.6</t>
  </si>
  <si>
    <t>Prueba de aceptación del usuario</t>
  </si>
  <si>
    <t>6.7</t>
  </si>
  <si>
    <t>Prueba completada</t>
  </si>
  <si>
    <t>7</t>
  </si>
  <si>
    <t>Implementación</t>
  </si>
  <si>
    <t>7.1</t>
  </si>
  <si>
    <t>Despliegue</t>
  </si>
  <si>
    <t>7.2</t>
  </si>
  <si>
    <t>Formación</t>
  </si>
  <si>
    <t>7.3</t>
  </si>
  <si>
    <t>Soporte</t>
  </si>
  <si>
    <t>7.4</t>
  </si>
  <si>
    <t>Desarrollo/Implementación completada</t>
  </si>
  <si>
    <t>8</t>
  </si>
  <si>
    <t>Operaciones y mantenimiento</t>
  </si>
  <si>
    <t>8.1</t>
  </si>
  <si>
    <t>Actividades de operaciones</t>
  </si>
  <si>
    <t>8.2</t>
  </si>
  <si>
    <t>Actividades de mantenimiento</t>
  </si>
  <si>
    <t>8.3</t>
  </si>
  <si>
    <t>Operaciones y mantenimiento completado</t>
  </si>
  <si>
    <t>9</t>
  </si>
  <si>
    <t>Disposición</t>
  </si>
  <si>
    <t>9.1</t>
  </si>
  <si>
    <t>Archivo</t>
  </si>
  <si>
    <t>9.2</t>
  </si>
  <si>
    <t>9.3</t>
  </si>
  <si>
    <t>Proyecto completado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</si>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</sst>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9575CD"/>
      </patternFill>
    </fill>
    <fill>
      <patternFill patternType="solid">
        <fgColor rgb="FFFFAB91"/>
      </patternFill>
    </fill>
    <fill>
      <patternFill patternType="solid">
        <fgColor rgb="FFD860BB"/>
      </patternFill>
    </fill>
    <fill>
      <patternFill patternType="solid">
        <fgColor rgb="FFF9D06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oftware Development Plan_(GanttPRO.com)_11 06 2020 16 3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oftware Development Plan_(GanttPRO.com)_11 06 2020 16 32" TargetMode="External"/><Relationship Id="rId2" Type="http://schemas.openxmlformats.org/officeDocument/2006/relationships/hyperlink" Target="https://ganttpro.com?utm_source=excel_generated_footer_text_1&amp;title=Software Development Plan_(GanttPRO.com)_11 06 2020 16 32" TargetMode="External"/><Relationship Id="rId3" Type="http://schemas.openxmlformats.org/officeDocument/2006/relationships/hyperlink" Target="https://ganttpro.com?utm_source=excel_generated_footer_text_2&amp;title=Software Development Plan_(GanttPRO.com)_11 06 2020 16 3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43993.56390836806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43994.563907662035</v>
      </c>
      <c r="G6" s="8">
        <f>TODAY()+2</f>
        <v>43995.56390767361</v>
      </c>
      <c r="H6" s="7" t="s">
        <v>0</v>
      </c>
      <c r="I6" s="7">
        <v>0</v>
      </c>
      <c r="J6" s="7">
        <v>16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43994.56390767361</v>
      </c>
      <c r="G7" s="10">
        <f>TODAY()+1</f>
        <v>43994.56390767361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43995.56390767361</v>
      </c>
      <c r="G8" s="10">
        <f>TODAY()+2</f>
        <v>43995.56390767361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TODAY()+1</f>
        <v>43994.56390768518</v>
      </c>
      <c r="G9" s="10">
        <f>TODAY()+1</f>
        <v>43994.56390768518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11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TODAY()+2</f>
        <v>43995.56390768518</v>
      </c>
      <c r="G10" s="10">
        <f>TODAY()+2</f>
        <v>43995.56390768518</v>
      </c>
      <c r="H10" t="s">
        <v>0</v>
      </c>
      <c r="I10">
        <v>0</v>
      </c>
      <c r="J10">
        <v>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</f>
        <v>43994.56390768518</v>
      </c>
      <c r="G11" s="8">
        <f>TODAY()+4</f>
        <v>43997.56390768518</v>
      </c>
      <c r="H11" s="7" t="s">
        <v>0</v>
      </c>
      <c r="I11" s="7">
        <v>0</v>
      </c>
      <c r="J11" s="7">
        <v>24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12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</f>
        <v>43994.56390769676</v>
      </c>
      <c r="G12" s="10">
        <f>TODAY()+1</f>
        <v>43994.56390769676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12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TODAY()+2</f>
        <v>43995.56390769676</v>
      </c>
      <c r="G13" s="10">
        <f>TODAY()+2</f>
        <v>43995.56390769676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2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TODAY()+3</f>
        <v>43996.56390769676</v>
      </c>
      <c r="G14" s="10">
        <f>TODAY()+3</f>
        <v>43996.56390769676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11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TODAY()+4</f>
        <v>43997.56390769676</v>
      </c>
      <c r="G15" s="10">
        <f>TODAY()+4</f>
        <v>43997.56390769676</v>
      </c>
      <c r="H15" t="s">
        <v>0</v>
      </c>
      <c r="I15">
        <v>0</v>
      </c>
      <c r="J15">
        <v>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s="7" t="s">
        <v>41</v>
      </c>
      <c r="C16" s="7" t="s">
        <v>42</v>
      </c>
      <c r="D16" s="7"/>
      <c r="E16" s="7" t="s">
        <v>0</v>
      </c>
      <c r="F16" s="8">
        <f>TODAY()+4</f>
        <v>43997.56390770833</v>
      </c>
      <c r="G16" s="8">
        <f>TODAY()+6</f>
        <v>43999.56390770833</v>
      </c>
      <c r="H16" s="7" t="s">
        <v>0</v>
      </c>
      <c r="I16" s="7">
        <v>0</v>
      </c>
      <c r="J16" s="7">
        <v>16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>
        <v>0</v>
      </c>
      <c r="Q16" s="7">
        <v>0</v>
      </c>
    </row>
    <row r="17" spans="1:17" x14ac:dyDescent="0.25">
      <c r="A17" s="12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TODAY()+4</f>
        <v>43997.56390770833</v>
      </c>
      <c r="G17" s="10">
        <f>TODAY()+4</f>
        <v>43997.56390770833</v>
      </c>
      <c r="H17" t="s">
        <v>0</v>
      </c>
      <c r="I17">
        <v>0</v>
      </c>
      <c r="J17">
        <v>8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2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TODAY()+5</f>
        <v>43998.56390770833</v>
      </c>
      <c r="G18" s="10">
        <f>TODAY()+5</f>
        <v>43998.56390770833</v>
      </c>
      <c r="H18" t="s">
        <v>0</v>
      </c>
      <c r="I18">
        <v>0</v>
      </c>
      <c r="J18">
        <v>8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11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TODAY()+6</f>
        <v>43999.56390770833</v>
      </c>
      <c r="G19" s="10">
        <f>TODAY()+6</f>
        <v>43999.56390770833</v>
      </c>
      <c r="H19" t="s">
        <v>0</v>
      </c>
      <c r="I19">
        <v>0</v>
      </c>
      <c r="J19">
        <v>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TODAY()+6</f>
        <v>43999.56390771991</v>
      </c>
      <c r="G20" s="8">
        <f>TODAY()+9</f>
        <v>44002.56390771991</v>
      </c>
      <c r="H20" s="7" t="s">
        <v>0</v>
      </c>
      <c r="I20" s="7">
        <v>0</v>
      </c>
      <c r="J20" s="7">
        <v>32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12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TODAY()+6</f>
        <v>43999.56390771991</v>
      </c>
      <c r="G21" s="10">
        <f>TODAY()+6</f>
        <v>43999.56390771991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12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TODAY()+7</f>
        <v>44000.56390771991</v>
      </c>
      <c r="G22" s="10">
        <f>TODAY()+7</f>
        <v>44000.56390771991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2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TODAY()+8</f>
        <v>44001.56390771991</v>
      </c>
      <c r="G23" s="10">
        <f>TODAY()+8</f>
        <v>44001.56390771991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2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TODAY()+9</f>
        <v>44002.563907731485</v>
      </c>
      <c r="G24" s="10">
        <f>TODAY()+9</f>
        <v>44002.563907731485</v>
      </c>
      <c r="H24" t="s">
        <v>0</v>
      </c>
      <c r="I24">
        <v>0</v>
      </c>
      <c r="J24">
        <v>8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11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TODAY()+9</f>
        <v>44002.563907731485</v>
      </c>
      <c r="G25" s="10">
        <f>TODAY()+9</f>
        <v>44002.563907731485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6" t="s">
        <v>0</v>
      </c>
      <c r="B26" s="7" t="s">
        <v>61</v>
      </c>
      <c r="C26" s="7" t="s">
        <v>62</v>
      </c>
      <c r="D26" s="7"/>
      <c r="E26" s="7" t="s">
        <v>0</v>
      </c>
      <c r="F26" s="8">
        <f>TODAY()+10</f>
        <v>44003.563907731485</v>
      </c>
      <c r="G26" s="8">
        <f>TODAY()+24</f>
        <v>44017.563907731485</v>
      </c>
      <c r="H26" s="7" t="s">
        <v>0</v>
      </c>
      <c r="I26" s="7">
        <v>0</v>
      </c>
      <c r="J26" s="7">
        <v>120</v>
      </c>
      <c r="K26" s="7">
        <v>0</v>
      </c>
      <c r="L26" s="7">
        <v>0</v>
      </c>
      <c r="M26" s="7" t="s">
        <v>0</v>
      </c>
      <c r="N26" s="7" t="s">
        <v>0</v>
      </c>
      <c r="O26" s="7" t="s">
        <v>0</v>
      </c>
      <c r="P26" s="7">
        <v>0</v>
      </c>
      <c r="Q26" s="7">
        <v>0</v>
      </c>
    </row>
    <row r="27" spans="1:17" x14ac:dyDescent="0.25">
      <c r="A27" s="12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TODAY()+10</f>
        <v>44003.56390774305</v>
      </c>
      <c r="G27" s="10">
        <f>TODAY()+11</f>
        <v>44004.56390774305</v>
      </c>
      <c r="H27" t="s">
        <v>0</v>
      </c>
      <c r="I27">
        <v>0</v>
      </c>
      <c r="J27">
        <v>16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12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TODAY()+15</f>
        <v>44008.56390774305</v>
      </c>
      <c r="G28" s="10">
        <f>TODAY()+15</f>
        <v>44008.56390774305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12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TODAY()+16</f>
        <v>44009.56390775463</v>
      </c>
      <c r="G29" s="10">
        <f>TODAY()+16</f>
        <v>44009.56390775463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2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TODAY()+10</f>
        <v>44003.56390775463</v>
      </c>
      <c r="G30" s="10">
        <f>TODAY()+10</f>
        <v>44003.563907766205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12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TODAY()+17</f>
        <v>44010.563907766205</v>
      </c>
      <c r="G31" s="10">
        <f>TODAY()+17</f>
        <v>44010.563907766205</v>
      </c>
      <c r="H31" t="s">
        <v>0</v>
      </c>
      <c r="I31">
        <v>0</v>
      </c>
      <c r="J31">
        <v>8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12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TODAY()+20</f>
        <v>44013.563907766205</v>
      </c>
      <c r="G32" s="10">
        <f>TODAY()+22</f>
        <v>44015.563907766205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12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TODAY()+23</f>
        <v>44016.563907777774</v>
      </c>
      <c r="G33" s="10">
        <f>TODAY()+23</f>
        <v>44016.563907777774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12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TODAY()+24</f>
        <v>44017.563907777774</v>
      </c>
      <c r="G34" s="10">
        <f>TODAY()+24</f>
        <v>44017.563907777774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11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TODAY()+24</f>
        <v>44017.56390778935</v>
      </c>
      <c r="G35" s="10">
        <f>TODAY()+24</f>
        <v>44017.56390778935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TODAY()+25</f>
        <v>44018.56390778935</v>
      </c>
      <c r="G36" s="8">
        <f>TODAY()+35</f>
        <v>44028.56390778935</v>
      </c>
      <c r="H36" s="7" t="s">
        <v>0</v>
      </c>
      <c r="I36" s="7">
        <v>0</v>
      </c>
      <c r="J36" s="7">
        <v>80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12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TODAY()+25</f>
        <v>44018.56390778935</v>
      </c>
      <c r="G37" s="10">
        <f>TODAY()+25</f>
        <v>44018.56390778935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12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TODAY()+26</f>
        <v>44019.56390778935</v>
      </c>
      <c r="G38" s="10">
        <f>TODAY()+26</f>
        <v>44019.56390778935</v>
      </c>
      <c r="H38" t="s">
        <v>0</v>
      </c>
      <c r="I38">
        <v>0</v>
      </c>
      <c r="J38">
        <v>8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12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TODAY()+27</f>
        <v>44020.563907800926</v>
      </c>
      <c r="G39" s="10">
        <f>TODAY()+29</f>
        <v>44022.563907800926</v>
      </c>
      <c r="H39" t="s">
        <v>0</v>
      </c>
      <c r="I39">
        <v>0</v>
      </c>
      <c r="J39">
        <v>24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12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TODAY()+32</f>
        <v>44025.563907800926</v>
      </c>
      <c r="G40" s="10">
        <f>TODAY()+32</f>
        <v>44025.563907800926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12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TODAY()+33</f>
        <v>44026.563907800926</v>
      </c>
      <c r="G41" s="10">
        <f>TODAY()+33</f>
        <v>44026.563907800926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12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TODAY()+34</f>
        <v>44027.563907800926</v>
      </c>
      <c r="G42" s="10">
        <f>TODAY()+34</f>
        <v>44027.563907800926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11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TODAY()+35</f>
        <v>44028.563907812495</v>
      </c>
      <c r="G43" s="10">
        <f>TODAY()+35</f>
        <v>44028.563907812495</v>
      </c>
      <c r="H43" t="s">
        <v>0</v>
      </c>
      <c r="I43">
        <v>0</v>
      </c>
      <c r="J43">
        <v>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6" t="s">
        <v>0</v>
      </c>
      <c r="B44" s="7" t="s">
        <v>97</v>
      </c>
      <c r="C44" s="7" t="s">
        <v>98</v>
      </c>
      <c r="D44" s="7"/>
      <c r="E44" s="7" t="s">
        <v>0</v>
      </c>
      <c r="F44" s="8">
        <f>TODAY()+35</f>
        <v>44028.563907812495</v>
      </c>
      <c r="G44" s="8">
        <f>TODAY()+40</f>
        <v>44033.563907812495</v>
      </c>
      <c r="H44" s="7" t="s">
        <v>0</v>
      </c>
      <c r="I44" s="7">
        <v>0</v>
      </c>
      <c r="J44" s="7">
        <v>40</v>
      </c>
      <c r="K44" s="7">
        <v>0</v>
      </c>
      <c r="L44" s="7">
        <v>0</v>
      </c>
      <c r="M44" s="7" t="s">
        <v>0</v>
      </c>
      <c r="N44" s="7" t="s">
        <v>0</v>
      </c>
      <c r="O44" s="7" t="s">
        <v>0</v>
      </c>
      <c r="P44" s="7">
        <v>0</v>
      </c>
      <c r="Q44" s="7">
        <v>0</v>
      </c>
    </row>
    <row r="45" spans="1:17" x14ac:dyDescent="0.25">
      <c r="A45" s="12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TODAY()+35</f>
        <v>44028.563907812495</v>
      </c>
      <c r="G45" s="10">
        <f>TODAY()+35</f>
        <v>44028.563907812495</v>
      </c>
      <c r="H45" t="s">
        <v>0</v>
      </c>
      <c r="I45">
        <v>0</v>
      </c>
      <c r="J45">
        <v>8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12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TODAY()+36</f>
        <v>44029.563907812495</v>
      </c>
      <c r="G46" s="10">
        <f>TODAY()+37</f>
        <v>44030.563907812495</v>
      </c>
      <c r="H46" t="s">
        <v>0</v>
      </c>
      <c r="I46">
        <v>0</v>
      </c>
      <c r="J46">
        <v>16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12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TODAY()+39</f>
        <v>44032.563907812495</v>
      </c>
      <c r="G47" s="10">
        <f>TODAY()+39</f>
        <v>44032.563907812495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11" t="s">
        <v>0</v>
      </c>
      <c r="B48" t="s">
        <v>105</v>
      </c>
      <c r="C48" t="s">
        <v>0</v>
      </c>
      <c r="D48" t="s">
        <v>106</v>
      </c>
      <c r="E48" t="s">
        <v>0</v>
      </c>
      <c r="F48" s="10">
        <f>TODAY()+40</f>
        <v>44033.56390782408</v>
      </c>
      <c r="G48" s="10">
        <f>TODAY()+40</f>
        <v>44033.56390782408</v>
      </c>
      <c r="H48" t="s">
        <v>0</v>
      </c>
      <c r="I48">
        <v>0</v>
      </c>
      <c r="J48">
        <v>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107</v>
      </c>
      <c r="C49" s="7" t="s">
        <v>108</v>
      </c>
      <c r="D49" s="7"/>
      <c r="E49" s="7" t="s">
        <v>0</v>
      </c>
      <c r="F49" s="8">
        <f>TODAY()+40</f>
        <v>44033.56390782408</v>
      </c>
      <c r="G49" s="8">
        <f>TODAY()+43</f>
        <v>44036.56390782408</v>
      </c>
      <c r="H49" s="7" t="s">
        <v>0</v>
      </c>
      <c r="I49" s="7">
        <v>0</v>
      </c>
      <c r="J49" s="7">
        <v>24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12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TODAY()+40</f>
        <v>44033.56390782408</v>
      </c>
      <c r="G50" s="10">
        <f>TODAY()+40</f>
        <v>44033.56390782408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12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TODAY()+41</f>
        <v>44034.56390782408</v>
      </c>
      <c r="G51" s="10">
        <f>TODAY()+41</f>
        <v>44034.56390782408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11" t="s">
        <v>0</v>
      </c>
      <c r="B52" t="s">
        <v>113</v>
      </c>
      <c r="C52" t="s">
        <v>0</v>
      </c>
      <c r="D52" t="s">
        <v>114</v>
      </c>
      <c r="E52" t="s">
        <v>0</v>
      </c>
      <c r="F52" s="10">
        <f>TODAY()+43</f>
        <v>44036.56390783565</v>
      </c>
      <c r="G52" s="10">
        <f>TODAY()+43</f>
        <v>44036.56390783565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s="7" t="s">
        <v>115</v>
      </c>
      <c r="C53" s="7" t="s">
        <v>116</v>
      </c>
      <c r="D53" s="7"/>
      <c r="E53" s="7" t="s">
        <v>0</v>
      </c>
      <c r="F53" s="8">
        <f>TODAY()+43</f>
        <v>44036.56390783565</v>
      </c>
      <c r="G53" s="8">
        <f>TODAY()+45</f>
        <v>44038.56390783565</v>
      </c>
      <c r="H53" s="7" t="s">
        <v>0</v>
      </c>
      <c r="I53" s="7">
        <v>0</v>
      </c>
      <c r="J53" s="7">
        <v>16</v>
      </c>
      <c r="K53" s="7">
        <v>0</v>
      </c>
      <c r="L53" s="7">
        <v>0</v>
      </c>
      <c r="M53" s="7" t="s">
        <v>0</v>
      </c>
      <c r="N53" s="7" t="s">
        <v>0</v>
      </c>
      <c r="O53" s="7" t="s">
        <v>0</v>
      </c>
      <c r="P53" s="7">
        <v>0</v>
      </c>
      <c r="Q53" s="7">
        <v>0</v>
      </c>
    </row>
    <row r="54" spans="1:17" x14ac:dyDescent="0.25">
      <c r="A54" s="12" t="s">
        <v>0</v>
      </c>
      <c r="B54" t="s">
        <v>117</v>
      </c>
      <c r="C54" t="s">
        <v>0</v>
      </c>
      <c r="D54" t="s">
        <v>118</v>
      </c>
      <c r="E54" t="s">
        <v>0</v>
      </c>
      <c r="F54" s="10">
        <f>TODAY()+43</f>
        <v>44036.56390783565</v>
      </c>
      <c r="G54" s="10">
        <f>TODAY()+43</f>
        <v>44036.56390783565</v>
      </c>
      <c r="H54" t="s">
        <v>0</v>
      </c>
      <c r="I54">
        <v>0</v>
      </c>
      <c r="J54">
        <v>8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12" t="s">
        <v>0</v>
      </c>
      <c r="B55" t="s">
        <v>119</v>
      </c>
      <c r="C55" t="s">
        <v>0</v>
      </c>
      <c r="D55" t="s">
        <v>116</v>
      </c>
      <c r="E55" t="s">
        <v>0</v>
      </c>
      <c r="F55" s="10">
        <f>TODAY()+44</f>
        <v>44037.56390783565</v>
      </c>
      <c r="G55" s="10">
        <f>TODAY()+44</f>
        <v>44037.56390783565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11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TODAY()+45</f>
        <v>44038.56390784722</v>
      </c>
      <c r="G56" s="10">
        <f>TODAY()+45</f>
        <v>44038.56390784722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" x14ac:dyDescent="0.25">
      <c r="A57" t="s">
        <v>0</v>
      </c>
    </row>
    <row r="58" spans="1:17" x14ac:dyDescent="0.25">
      <c r="A58" s="13" t="s">
        <v>122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 t="s">
        <v>123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15">
    <mergeCell ref="A1:G3"/>
    <mergeCell ref="H2:Q2"/>
    <mergeCell ref="A4:H4"/>
    <mergeCell ref="I4:Q4"/>
    <mergeCell ref="C6:D6"/>
    <mergeCell ref="C11:D11"/>
    <mergeCell ref="C16:D16"/>
    <mergeCell ref="C20:D20"/>
    <mergeCell ref="C26:D26"/>
    <mergeCell ref="C36:D36"/>
    <mergeCell ref="C44:D44"/>
    <mergeCell ref="C49:D49"/>
    <mergeCell ref="C53:D53"/>
    <mergeCell ref="A58:Q58"/>
    <mergeCell ref="A59:Q59"/>
  </mergeCells>
  <hyperlinks>
    <hyperlink ref="H2" r:id="rId1" tooltip="GanttPRO.com"/>
    <hyperlink ref="A58" r:id="rId2" tooltip="GanttPRO.com"/>
    <hyperlink ref="A5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 Development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2020-06-11T13:32:01Z</dcterms:created>
  <dcterms:modified xsi:type="dcterms:W3CDTF">2020-06-11T13:32:01Z</dcterms:modified>
</cp:coreProperties>
</file>