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Gestión de proyecto de mantenim" state="visible" r:id="rId4"/>
  </sheets>
  <calcPr calcId="171027" fullCalcOnLoad="1"/>
</workbook>
</file>

<file path=xl/sharedStrings.xml><?xml version="1.0" encoding="utf-8"?>
<sst xmlns="http://schemas.openxmlformats.org/spreadsheetml/2006/main" count="359" uniqueCount="89">
  <si>
    <t/>
  </si>
  <si>
    <t xml:space="preserve">Cree un diagrama de Gantt en GanttPRO con solo unos pocos clics   </t>
  </si>
  <si>
    <t>Gestión de proyecto de mantenimiento</t>
  </si>
  <si>
    <t>Сolor</t>
  </si>
  <si>
    <t>Número de EDT</t>
  </si>
  <si>
    <t>Nombre de la tarea / Título</t>
  </si>
  <si>
    <t>Asignado a</t>
  </si>
  <si>
    <t>Fecha de inicio planificada</t>
  </si>
  <si>
    <t>Fecha de finalización planificada</t>
  </si>
  <si>
    <t>Fecha límite</t>
  </si>
  <si>
    <t>Progreso (%)</t>
  </si>
  <si>
    <t>Duración (horas)</t>
  </si>
  <si>
    <t>Horas estimadas</t>
  </si>
  <si>
    <t>Registro de tiempo (minutos)</t>
  </si>
  <si>
    <t>Estado</t>
  </si>
  <si>
    <t>Prioridad</t>
  </si>
  <si>
    <t>Descripción de la tarea</t>
  </si>
  <si>
    <t>Predecesor</t>
  </si>
  <si>
    <t>Costo</t>
  </si>
  <si>
    <t>Costo real</t>
  </si>
  <si>
    <t>1</t>
  </si>
  <si>
    <t>Agenda</t>
  </si>
  <si>
    <t>1.1</t>
  </si>
  <si>
    <t>Lista de quehaceres</t>
  </si>
  <si>
    <t>Abierto</t>
  </si>
  <si>
    <t>Medio</t>
  </si>
  <si>
    <t>1.2</t>
  </si>
  <si>
    <t>Compras</t>
  </si>
  <si>
    <t>2</t>
  </si>
  <si>
    <t>Materiales requeridos</t>
  </si>
  <si>
    <t>2.1</t>
  </si>
  <si>
    <t>Evaluación</t>
  </si>
  <si>
    <t>2.2</t>
  </si>
  <si>
    <t>3</t>
  </si>
  <si>
    <t>Presupuesto</t>
  </si>
  <si>
    <t>2, 1</t>
  </si>
  <si>
    <t>3.1</t>
  </si>
  <si>
    <t>Evaluación paso a paso</t>
  </si>
  <si>
    <t>3.2</t>
  </si>
  <si>
    <t>Fin de la etapa de preparación</t>
  </si>
  <si>
    <t>4</t>
  </si>
  <si>
    <t>Mantenimiento semanal</t>
  </si>
  <si>
    <t>4.1</t>
  </si>
  <si>
    <t>Semana 1</t>
  </si>
  <si>
    <t>4.2</t>
  </si>
  <si>
    <t>Semana 2</t>
  </si>
  <si>
    <t>4.3</t>
  </si>
  <si>
    <t>Semana 3</t>
  </si>
  <si>
    <t>4.4</t>
  </si>
  <si>
    <t>Semana 4</t>
  </si>
  <si>
    <t>4.5</t>
  </si>
  <si>
    <t>Semana 5</t>
  </si>
  <si>
    <t>4.6</t>
  </si>
  <si>
    <t>Semana 6</t>
  </si>
  <si>
    <t>4.7</t>
  </si>
  <si>
    <t>Semana 7</t>
  </si>
  <si>
    <t>4.8</t>
  </si>
  <si>
    <t>Semana 8</t>
  </si>
  <si>
    <t>4.9</t>
  </si>
  <si>
    <t>Semana 9</t>
  </si>
  <si>
    <t>4.10</t>
  </si>
  <si>
    <t>Semana 10</t>
  </si>
  <si>
    <t>4.11</t>
  </si>
  <si>
    <t>Semana 11</t>
  </si>
  <si>
    <t>4.12</t>
  </si>
  <si>
    <t>Semana 12</t>
  </si>
  <si>
    <t>5</t>
  </si>
  <si>
    <t>Mantenimiento mensual</t>
  </si>
  <si>
    <t>5.1</t>
  </si>
  <si>
    <t>Mes 1</t>
  </si>
  <si>
    <t>5.2</t>
  </si>
  <si>
    <t>Mes 2</t>
  </si>
  <si>
    <t>5.3</t>
  </si>
  <si>
    <t>Mes 3</t>
  </si>
  <si>
    <t>6</t>
  </si>
  <si>
    <t>Emergencias</t>
  </si>
  <si>
    <t>6.1</t>
  </si>
  <si>
    <t>Soluciones paso a paso</t>
  </si>
  <si>
    <t>7</t>
  </si>
  <si>
    <t>Resultados finales</t>
  </si>
  <si>
    <t>7.1</t>
  </si>
  <si>
    <t>Problemas resueltos</t>
  </si>
  <si>
    <t>7.2</t>
  </si>
  <si>
    <t>Problemas no resueltos</t>
  </si>
  <si>
    <t>7.3</t>
  </si>
  <si>
    <t>Cheque</t>
  </si>
  <si>
    <t>7.2, 7.1</t>
  </si>
  <si>
    <t xml:space="preserve">  Este documento fue creado usando el servicio en línea https://ganttpro.com</t>
  </si>
  <si>
    <t xml:space="preserve">  Puede usarlo libremente para sus propios fines sin restricciones. Para editar, cree una copia del documento o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</si>
</sst>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10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AB91"/>
      </patternFill>
    </fill>
    <fill>
      <patternFill patternType="solid">
        <fgColor rgb="FFA1887F"/>
      </patternFill>
    </fill>
    <fill>
      <patternFill patternType="solid">
        <fgColor rgb="FF50C7D6"/>
      </patternFill>
    </fill>
    <fill>
      <patternFill patternType="solid">
        <fgColor rgb="FFD860BB"/>
      </patternFill>
    </fill>
    <fill>
      <patternFill patternType="solid">
        <fgColor rgb="FF9575CD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0" fillId="7" borderId="0" xfId="0" applyFill="1" applyAlignment="1">
      <alignment indent="3"/>
    </xf>
    <xf numFmtId="0" fontId="0" fillId="8" borderId="0" xfId="0" applyFill="1" applyAlignment="1">
      <alignment indent="3"/>
    </xf>
    <xf numFmtId="0" fontId="0" fillId="9" borderId="0" xfId="0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Gesti&#243;n de proyecto de mantenimiento_(GanttPRO.com)_17 05 2021 13 2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Gesti&#243;n de proyecto de mantenimiento_(GanttPRO.com)_17 05 2021 13 22" TargetMode="External"/><Relationship Id="rId2" Type="http://schemas.openxmlformats.org/officeDocument/2006/relationships/hyperlink" Target="https://ganttpro.com?utm_source=excel_generated_footer_text_1&amp;title=Gesti&#243;n de proyecto de mantenimiento_(GanttPRO.com)_17 05 2021 13 22" TargetMode="External"/><Relationship Id="rId3" Type="http://schemas.openxmlformats.org/officeDocument/2006/relationships/hyperlink" Target="https://ganttpro.com?utm_source=excel_generated_footer_text_2&amp;title=Gesti&#243;n de proyecto de mantenimiento_(GanttPRO.com)_17 05 2021 13 2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44333.43246715278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</row>
    <row r="6" spans="1:18" x14ac:dyDescent="0.25">
      <c r="A6" s="6" t="s">
        <v>0</v>
      </c>
      <c r="B6" s="7" t="s">
        <v>20</v>
      </c>
      <c r="C6" s="7" t="s">
        <v>21</v>
      </c>
      <c r="D6" s="7"/>
      <c r="E6" s="7" t="s">
        <v>0</v>
      </c>
      <c r="F6" s="8">
        <f>TODAY()+92</f>
        <v>44425.432466921295</v>
      </c>
      <c r="G6" s="8">
        <f>TODAY()+141</f>
        <v>44474.43246693287</v>
      </c>
      <c r="H6" s="7" t="s">
        <v>0</v>
      </c>
      <c r="I6" s="7">
        <v>0</v>
      </c>
      <c r="J6" s="7">
        <v>400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22</v>
      </c>
      <c r="C7" t="s">
        <v>0</v>
      </c>
      <c r="D7" t="s">
        <v>23</v>
      </c>
      <c r="E7" t="s">
        <v>0</v>
      </c>
      <c r="F7" s="10">
        <f>TODAY()+92</f>
        <v>44425.43246693287</v>
      </c>
      <c r="G7" s="10">
        <f>TODAY()+116</f>
        <v>44449.43246693287</v>
      </c>
      <c r="H7" t="s">
        <v>0</v>
      </c>
      <c r="I7">
        <v>0</v>
      </c>
      <c r="J7">
        <v>200</v>
      </c>
      <c r="K7">
        <v>0</v>
      </c>
      <c r="L7">
        <v>0</v>
      </c>
      <c r="M7" t="s">
        <v>24</v>
      </c>
      <c r="N7" t="s">
        <v>25</v>
      </c>
      <c r="O7" t="s">
        <v>0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26</v>
      </c>
      <c r="C8" t="s">
        <v>0</v>
      </c>
      <c r="D8" t="s">
        <v>27</v>
      </c>
      <c r="E8" t="s">
        <v>0</v>
      </c>
      <c r="F8" s="10">
        <f>TODAY()+117</f>
        <v>44450.43246693287</v>
      </c>
      <c r="G8" s="10">
        <f>TODAY()+141</f>
        <v>44474.43246693287</v>
      </c>
      <c r="H8" t="s">
        <v>0</v>
      </c>
      <c r="I8">
        <v>0</v>
      </c>
      <c r="J8">
        <v>200</v>
      </c>
      <c r="K8">
        <v>0</v>
      </c>
      <c r="L8">
        <v>0</v>
      </c>
      <c r="M8" t="s">
        <v>24</v>
      </c>
      <c r="N8" t="s">
        <v>25</v>
      </c>
      <c r="O8" t="s">
        <v>0</v>
      </c>
      <c r="P8" t="s">
        <v>22</v>
      </c>
      <c r="Q8">
        <v>0</v>
      </c>
      <c r="R8">
        <v>0</v>
      </c>
    </row>
    <row r="9" spans="1:18" x14ac:dyDescent="0.25">
      <c r="A9" s="6" t="s">
        <v>0</v>
      </c>
      <c r="B9" s="7" t="s">
        <v>28</v>
      </c>
      <c r="C9" s="7" t="s">
        <v>29</v>
      </c>
      <c r="D9" s="7"/>
      <c r="E9" s="7" t="s">
        <v>0</v>
      </c>
      <c r="F9" s="8">
        <f>TODAY()+157</f>
        <v>44490.43246693287</v>
      </c>
      <c r="G9" s="8">
        <f>TODAY()+191</f>
        <v>44524.43246693287</v>
      </c>
      <c r="H9" s="7" t="s">
        <v>0</v>
      </c>
      <c r="I9" s="7">
        <v>0</v>
      </c>
      <c r="J9" s="7">
        <v>280</v>
      </c>
      <c r="K9" s="7">
        <v>0</v>
      </c>
      <c r="L9" s="7">
        <v>0</v>
      </c>
      <c r="M9" s="7" t="s">
        <v>0</v>
      </c>
      <c r="N9" s="7" t="s">
        <v>0</v>
      </c>
      <c r="O9" s="7" t="s">
        <v>0</v>
      </c>
      <c r="P9" s="7" t="s">
        <v>20</v>
      </c>
      <c r="Q9" s="7">
        <v>0</v>
      </c>
      <c r="R9" s="7">
        <v>0</v>
      </c>
    </row>
    <row r="10" spans="1:18" x14ac:dyDescent="0.25">
      <c r="A10" s="11" t="s">
        <v>0</v>
      </c>
      <c r="B10" t="s">
        <v>30</v>
      </c>
      <c r="C10" t="s">
        <v>0</v>
      </c>
      <c r="D10" t="s">
        <v>31</v>
      </c>
      <c r="E10" t="s">
        <v>0</v>
      </c>
      <c r="F10" s="10">
        <f>TODAY()+157</f>
        <v>44490.43246693287</v>
      </c>
      <c r="G10" s="10">
        <f>TODAY()+176</f>
        <v>44509.43246694445</v>
      </c>
      <c r="H10" t="s">
        <v>0</v>
      </c>
      <c r="I10">
        <v>0</v>
      </c>
      <c r="J10">
        <v>160</v>
      </c>
      <c r="K10">
        <v>0</v>
      </c>
      <c r="L10">
        <v>0</v>
      </c>
      <c r="M10" t="s">
        <v>24</v>
      </c>
      <c r="N10" t="s">
        <v>25</v>
      </c>
      <c r="O10" t="s">
        <v>0</v>
      </c>
      <c r="P10" t="s">
        <v>0</v>
      </c>
      <c r="Q10">
        <v>0</v>
      </c>
      <c r="R10">
        <v>0</v>
      </c>
    </row>
    <row r="11" spans="1:18" x14ac:dyDescent="0.25">
      <c r="A11" s="11" t="s">
        <v>0</v>
      </c>
      <c r="B11" t="s">
        <v>32</v>
      </c>
      <c r="C11" t="s">
        <v>0</v>
      </c>
      <c r="D11" t="s">
        <v>27</v>
      </c>
      <c r="E11" t="s">
        <v>0</v>
      </c>
      <c r="F11" s="10">
        <f>TODAY()+177</f>
        <v>44510.43246694445</v>
      </c>
      <c r="G11" s="10">
        <f>TODAY()+191</f>
        <v>44524.43246694445</v>
      </c>
      <c r="H11" t="s">
        <v>0</v>
      </c>
      <c r="I11">
        <v>0</v>
      </c>
      <c r="J11">
        <v>120</v>
      </c>
      <c r="K11">
        <v>0</v>
      </c>
      <c r="L11">
        <v>0</v>
      </c>
      <c r="M11" t="s">
        <v>24</v>
      </c>
      <c r="N11" t="s">
        <v>25</v>
      </c>
      <c r="O11" t="s">
        <v>0</v>
      </c>
      <c r="P11" t="s">
        <v>30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34</v>
      </c>
      <c r="D12" s="7"/>
      <c r="E12" s="7" t="s">
        <v>0</v>
      </c>
      <c r="F12" s="8">
        <f>TODAY()+192</f>
        <v>44525.43246694445</v>
      </c>
      <c r="G12" s="8">
        <f>TODAY()+321</f>
        <v>44654.43246694445</v>
      </c>
      <c r="H12" s="7" t="s">
        <v>0</v>
      </c>
      <c r="I12" s="7">
        <v>0</v>
      </c>
      <c r="J12" s="7">
        <v>1040</v>
      </c>
      <c r="K12" s="7">
        <v>0</v>
      </c>
      <c r="L12" s="7">
        <v>0</v>
      </c>
      <c r="M12" s="7" t="s">
        <v>0</v>
      </c>
      <c r="N12" s="7" t="s">
        <v>0</v>
      </c>
      <c r="O12" s="7" t="s">
        <v>0</v>
      </c>
      <c r="P12" s="7" t="s">
        <v>35</v>
      </c>
      <c r="Q12" s="7">
        <v>0</v>
      </c>
      <c r="R12" s="7">
        <v>0</v>
      </c>
    </row>
    <row r="13" spans="1:18" x14ac:dyDescent="0.25">
      <c r="A13" s="9" t="s">
        <v>0</v>
      </c>
      <c r="B13" t="s">
        <v>36</v>
      </c>
      <c r="C13" t="s">
        <v>0</v>
      </c>
      <c r="D13" t="s">
        <v>37</v>
      </c>
      <c r="E13" t="s">
        <v>0</v>
      </c>
      <c r="F13" s="10">
        <f>TODAY()+192</f>
        <v>44525.43246694445</v>
      </c>
      <c r="G13" s="10">
        <f>TODAY()+321</f>
        <v>44654.43246694445</v>
      </c>
      <c r="H13" t="s">
        <v>0</v>
      </c>
      <c r="I13">
        <v>0</v>
      </c>
      <c r="J13">
        <v>1040</v>
      </c>
      <c r="K13">
        <v>0</v>
      </c>
      <c r="L13">
        <v>0</v>
      </c>
      <c r="M13" t="s">
        <v>24</v>
      </c>
      <c r="N13" t="s">
        <v>25</v>
      </c>
      <c r="O13" t="s">
        <v>0</v>
      </c>
      <c r="P13" t="s">
        <v>0</v>
      </c>
      <c r="Q13">
        <v>0</v>
      </c>
      <c r="R13">
        <v>0</v>
      </c>
    </row>
    <row r="14" spans="1:18" x14ac:dyDescent="0.25">
      <c r="A14" s="12" t="s">
        <v>0</v>
      </c>
      <c r="B14" t="s">
        <v>38</v>
      </c>
      <c r="C14" t="s">
        <v>0</v>
      </c>
      <c r="D14" t="s">
        <v>39</v>
      </c>
      <c r="E14" t="s">
        <v>0</v>
      </c>
      <c r="F14" s="10">
        <f>TODAY()+290</f>
        <v>44623.43246694445</v>
      </c>
      <c r="G14" s="10">
        <f>TODAY()+290</f>
        <v>44623.43246694445</v>
      </c>
      <c r="H14" t="s">
        <v>0</v>
      </c>
      <c r="I14">
        <v>0</v>
      </c>
      <c r="J14">
        <v>0</v>
      </c>
      <c r="K14">
        <v>0</v>
      </c>
      <c r="L14">
        <v>0</v>
      </c>
      <c r="M14" t="s">
        <v>24</v>
      </c>
      <c r="N14" t="s">
        <v>25</v>
      </c>
      <c r="O14" t="s">
        <v>0</v>
      </c>
      <c r="P14" t="s">
        <v>0</v>
      </c>
      <c r="Q14">
        <v>0</v>
      </c>
      <c r="R14">
        <v>0</v>
      </c>
    </row>
    <row r="15" spans="1:18" x14ac:dyDescent="0.25">
      <c r="A15" s="6" t="s">
        <v>0</v>
      </c>
      <c r="B15" s="7" t="s">
        <v>40</v>
      </c>
      <c r="C15" s="7" t="s">
        <v>41</v>
      </c>
      <c r="D15" s="7"/>
      <c r="E15" s="7" t="s">
        <v>0</v>
      </c>
      <c r="F15" s="8">
        <f>TODAY()+290</f>
        <v>44623.43246694445</v>
      </c>
      <c r="G15" s="8">
        <f>TODAY()+349</f>
        <v>44682.43246694445</v>
      </c>
      <c r="H15" s="7" t="s">
        <v>0</v>
      </c>
      <c r="I15" s="7">
        <v>0</v>
      </c>
      <c r="J15" s="7">
        <v>480</v>
      </c>
      <c r="K15" s="7">
        <v>0</v>
      </c>
      <c r="L15" s="7">
        <v>0</v>
      </c>
      <c r="M15" s="7" t="s">
        <v>0</v>
      </c>
      <c r="N15" s="7" t="s">
        <v>0</v>
      </c>
      <c r="O15" s="7" t="s">
        <v>0</v>
      </c>
      <c r="P15" s="7" t="s">
        <v>38</v>
      </c>
      <c r="Q15" s="7">
        <v>0</v>
      </c>
      <c r="R15" s="7">
        <v>0</v>
      </c>
    </row>
    <row r="16" spans="1:18" x14ac:dyDescent="0.25">
      <c r="A16" s="13" t="s">
        <v>0</v>
      </c>
      <c r="B16" t="s">
        <v>42</v>
      </c>
      <c r="C16" t="s">
        <v>0</v>
      </c>
      <c r="D16" t="s">
        <v>43</v>
      </c>
      <c r="E16" t="s">
        <v>0</v>
      </c>
      <c r="F16" s="10">
        <f>TODAY()+290</f>
        <v>44623.43246694445</v>
      </c>
      <c r="G16" s="10">
        <f>TODAY()+294</f>
        <v>44627.43246694445</v>
      </c>
      <c r="H16" t="s">
        <v>0</v>
      </c>
      <c r="I16">
        <v>0</v>
      </c>
      <c r="J16">
        <v>40</v>
      </c>
      <c r="K16">
        <v>0</v>
      </c>
      <c r="L16">
        <v>0</v>
      </c>
      <c r="M16" t="s">
        <v>24</v>
      </c>
      <c r="N16" t="s">
        <v>25</v>
      </c>
      <c r="O16" t="s">
        <v>0</v>
      </c>
      <c r="P16" t="s">
        <v>0</v>
      </c>
      <c r="Q16">
        <v>0</v>
      </c>
      <c r="R16">
        <v>0</v>
      </c>
    </row>
    <row r="17" spans="1:18" x14ac:dyDescent="0.25">
      <c r="A17" s="13" t="s">
        <v>0</v>
      </c>
      <c r="B17" t="s">
        <v>44</v>
      </c>
      <c r="C17" t="s">
        <v>0</v>
      </c>
      <c r="D17" t="s">
        <v>45</v>
      </c>
      <c r="E17" t="s">
        <v>0</v>
      </c>
      <c r="F17" s="10">
        <f>TODAY()+295</f>
        <v>44628.432466956016</v>
      </c>
      <c r="G17" s="10">
        <f>TODAY()+299</f>
        <v>44632.432466956016</v>
      </c>
      <c r="H17" t="s">
        <v>0</v>
      </c>
      <c r="I17">
        <v>0</v>
      </c>
      <c r="J17">
        <v>40</v>
      </c>
      <c r="K17">
        <v>0</v>
      </c>
      <c r="L17">
        <v>0</v>
      </c>
      <c r="M17" t="s">
        <v>24</v>
      </c>
      <c r="N17" t="s">
        <v>25</v>
      </c>
      <c r="O17" t="s">
        <v>0</v>
      </c>
      <c r="P17" t="s">
        <v>42</v>
      </c>
      <c r="Q17">
        <v>0</v>
      </c>
      <c r="R17">
        <v>0</v>
      </c>
    </row>
    <row r="18" spans="1:18" x14ac:dyDescent="0.25">
      <c r="A18" s="13" t="s">
        <v>0</v>
      </c>
      <c r="B18" t="s">
        <v>46</v>
      </c>
      <c r="C18" t="s">
        <v>0</v>
      </c>
      <c r="D18" t="s">
        <v>47</v>
      </c>
      <c r="E18" t="s">
        <v>0</v>
      </c>
      <c r="F18" s="10">
        <f>TODAY()+300</f>
        <v>44633.432466956016</v>
      </c>
      <c r="G18" s="10">
        <f>TODAY()+304</f>
        <v>44637.432466956016</v>
      </c>
      <c r="H18" t="s">
        <v>0</v>
      </c>
      <c r="I18">
        <v>0</v>
      </c>
      <c r="J18">
        <v>40</v>
      </c>
      <c r="K18">
        <v>0</v>
      </c>
      <c r="L18">
        <v>0</v>
      </c>
      <c r="M18" t="s">
        <v>24</v>
      </c>
      <c r="N18" t="s">
        <v>25</v>
      </c>
      <c r="O18" t="s">
        <v>0</v>
      </c>
      <c r="P18" t="s">
        <v>44</v>
      </c>
      <c r="Q18">
        <v>0</v>
      </c>
      <c r="R18">
        <v>0</v>
      </c>
    </row>
    <row r="19" spans="1:18" x14ac:dyDescent="0.25">
      <c r="A19" s="13" t="s">
        <v>0</v>
      </c>
      <c r="B19" t="s">
        <v>48</v>
      </c>
      <c r="C19" t="s">
        <v>0</v>
      </c>
      <c r="D19" t="s">
        <v>49</v>
      </c>
      <c r="E19" t="s">
        <v>0</v>
      </c>
      <c r="F19" s="10">
        <f>TODAY()+305</f>
        <v>44638.432466956016</v>
      </c>
      <c r="G19" s="10">
        <f>TODAY()+309</f>
        <v>44642.432466956016</v>
      </c>
      <c r="H19" t="s">
        <v>0</v>
      </c>
      <c r="I19">
        <v>0</v>
      </c>
      <c r="J19">
        <v>40</v>
      </c>
      <c r="K19">
        <v>0</v>
      </c>
      <c r="L19">
        <v>0</v>
      </c>
      <c r="M19" t="s">
        <v>24</v>
      </c>
      <c r="N19" t="s">
        <v>25</v>
      </c>
      <c r="O19" t="s">
        <v>0</v>
      </c>
      <c r="P19" t="s">
        <v>46</v>
      </c>
      <c r="Q19">
        <v>0</v>
      </c>
      <c r="R19">
        <v>0</v>
      </c>
    </row>
    <row r="20" spans="1:18" x14ac:dyDescent="0.25">
      <c r="A20" s="13" t="s">
        <v>0</v>
      </c>
      <c r="B20" t="s">
        <v>50</v>
      </c>
      <c r="C20" t="s">
        <v>0</v>
      </c>
      <c r="D20" t="s">
        <v>51</v>
      </c>
      <c r="E20" t="s">
        <v>0</v>
      </c>
      <c r="F20" s="10">
        <f>TODAY()+310</f>
        <v>44643.432466956016</v>
      </c>
      <c r="G20" s="10">
        <f>TODAY()+314</f>
        <v>44647.432466956016</v>
      </c>
      <c r="H20" t="s">
        <v>0</v>
      </c>
      <c r="I20">
        <v>0</v>
      </c>
      <c r="J20">
        <v>40</v>
      </c>
      <c r="K20">
        <v>0</v>
      </c>
      <c r="L20">
        <v>0</v>
      </c>
      <c r="M20" t="s">
        <v>24</v>
      </c>
      <c r="N20" t="s">
        <v>25</v>
      </c>
      <c r="O20" t="s">
        <v>0</v>
      </c>
      <c r="P20" t="s">
        <v>48</v>
      </c>
      <c r="Q20">
        <v>0</v>
      </c>
      <c r="R20">
        <v>0</v>
      </c>
    </row>
    <row r="21" spans="1:18" x14ac:dyDescent="0.25">
      <c r="A21" s="13" t="s">
        <v>0</v>
      </c>
      <c r="B21" t="s">
        <v>52</v>
      </c>
      <c r="C21" t="s">
        <v>0</v>
      </c>
      <c r="D21" t="s">
        <v>53</v>
      </c>
      <c r="E21" t="s">
        <v>0</v>
      </c>
      <c r="F21" s="10">
        <f>TODAY()+315</f>
        <v>44648.432466956016</v>
      </c>
      <c r="G21" s="10">
        <f>TODAY()+319</f>
        <v>44652.432466956016</v>
      </c>
      <c r="H21" t="s">
        <v>0</v>
      </c>
      <c r="I21">
        <v>0</v>
      </c>
      <c r="J21">
        <v>40</v>
      </c>
      <c r="K21">
        <v>0</v>
      </c>
      <c r="L21">
        <v>0</v>
      </c>
      <c r="M21" t="s">
        <v>24</v>
      </c>
      <c r="N21" t="s">
        <v>25</v>
      </c>
      <c r="O21" t="s">
        <v>0</v>
      </c>
      <c r="P21" t="s">
        <v>50</v>
      </c>
      <c r="Q21">
        <v>0</v>
      </c>
      <c r="R21">
        <v>0</v>
      </c>
    </row>
    <row r="22" spans="1:18" x14ac:dyDescent="0.25">
      <c r="A22" s="13" t="s">
        <v>0</v>
      </c>
      <c r="B22" t="s">
        <v>54</v>
      </c>
      <c r="C22" t="s">
        <v>0</v>
      </c>
      <c r="D22" t="s">
        <v>55</v>
      </c>
      <c r="E22" t="s">
        <v>0</v>
      </c>
      <c r="F22" s="10">
        <f>TODAY()+320</f>
        <v>44653.43246696759</v>
      </c>
      <c r="G22" s="10">
        <f>TODAY()+324</f>
        <v>44657.43246696759</v>
      </c>
      <c r="H22" t="s">
        <v>0</v>
      </c>
      <c r="I22">
        <v>0</v>
      </c>
      <c r="J22">
        <v>40</v>
      </c>
      <c r="K22">
        <v>0</v>
      </c>
      <c r="L22">
        <v>0</v>
      </c>
      <c r="M22" t="s">
        <v>24</v>
      </c>
      <c r="N22" t="s">
        <v>25</v>
      </c>
      <c r="O22" t="s">
        <v>0</v>
      </c>
      <c r="P22" t="s">
        <v>52</v>
      </c>
      <c r="Q22">
        <v>0</v>
      </c>
      <c r="R22">
        <v>0</v>
      </c>
    </row>
    <row r="23" spans="1:18" x14ac:dyDescent="0.25">
      <c r="A23" s="13" t="s">
        <v>0</v>
      </c>
      <c r="B23" t="s">
        <v>56</v>
      </c>
      <c r="C23" t="s">
        <v>0</v>
      </c>
      <c r="D23" t="s">
        <v>57</v>
      </c>
      <c r="E23" t="s">
        <v>0</v>
      </c>
      <c r="F23" s="10">
        <f>TODAY()+325</f>
        <v>44658.43246696759</v>
      </c>
      <c r="G23" s="10">
        <f>TODAY()+329</f>
        <v>44662.43246696759</v>
      </c>
      <c r="H23" t="s">
        <v>0</v>
      </c>
      <c r="I23">
        <v>0</v>
      </c>
      <c r="J23">
        <v>40</v>
      </c>
      <c r="K23">
        <v>0</v>
      </c>
      <c r="L23">
        <v>0</v>
      </c>
      <c r="M23" t="s">
        <v>24</v>
      </c>
      <c r="N23" t="s">
        <v>25</v>
      </c>
      <c r="O23" t="s">
        <v>0</v>
      </c>
      <c r="P23" t="s">
        <v>54</v>
      </c>
      <c r="Q23">
        <v>0</v>
      </c>
      <c r="R23">
        <v>0</v>
      </c>
    </row>
    <row r="24" spans="1:18" x14ac:dyDescent="0.25">
      <c r="A24" s="13" t="s">
        <v>0</v>
      </c>
      <c r="B24" t="s">
        <v>58</v>
      </c>
      <c r="C24" t="s">
        <v>0</v>
      </c>
      <c r="D24" t="s">
        <v>59</v>
      </c>
      <c r="E24" t="s">
        <v>0</v>
      </c>
      <c r="F24" s="10">
        <f>TODAY()+330</f>
        <v>44663.43246696759</v>
      </c>
      <c r="G24" s="10">
        <f>TODAY()+334</f>
        <v>44667.43246696759</v>
      </c>
      <c r="H24" t="s">
        <v>0</v>
      </c>
      <c r="I24">
        <v>0</v>
      </c>
      <c r="J24">
        <v>40</v>
      </c>
      <c r="K24">
        <v>0</v>
      </c>
      <c r="L24">
        <v>0</v>
      </c>
      <c r="M24" t="s">
        <v>24</v>
      </c>
      <c r="N24" t="s">
        <v>25</v>
      </c>
      <c r="O24" t="s">
        <v>0</v>
      </c>
      <c r="P24" t="s">
        <v>56</v>
      </c>
      <c r="Q24">
        <v>0</v>
      </c>
      <c r="R24">
        <v>0</v>
      </c>
    </row>
    <row r="25" spans="1:18" x14ac:dyDescent="0.25">
      <c r="A25" s="13" t="s">
        <v>0</v>
      </c>
      <c r="B25" t="s">
        <v>60</v>
      </c>
      <c r="C25" t="s">
        <v>0</v>
      </c>
      <c r="D25" t="s">
        <v>61</v>
      </c>
      <c r="E25" t="s">
        <v>0</v>
      </c>
      <c r="F25" s="10">
        <f>TODAY()+335</f>
        <v>44668.43246696759</v>
      </c>
      <c r="G25" s="10">
        <f>TODAY()+339</f>
        <v>44672.43246696759</v>
      </c>
      <c r="H25" t="s">
        <v>0</v>
      </c>
      <c r="I25">
        <v>0</v>
      </c>
      <c r="J25">
        <v>40</v>
      </c>
      <c r="K25">
        <v>0</v>
      </c>
      <c r="L25">
        <v>0</v>
      </c>
      <c r="M25" t="s">
        <v>24</v>
      </c>
      <c r="N25" t="s">
        <v>25</v>
      </c>
      <c r="O25" t="s">
        <v>0</v>
      </c>
      <c r="P25" t="s">
        <v>58</v>
      </c>
      <c r="Q25">
        <v>0</v>
      </c>
      <c r="R25">
        <v>0</v>
      </c>
    </row>
    <row r="26" spans="1:18" x14ac:dyDescent="0.25">
      <c r="A26" s="13" t="s">
        <v>0</v>
      </c>
      <c r="B26" t="s">
        <v>62</v>
      </c>
      <c r="C26" t="s">
        <v>0</v>
      </c>
      <c r="D26" t="s">
        <v>63</v>
      </c>
      <c r="E26" t="s">
        <v>0</v>
      </c>
      <c r="F26" s="10">
        <f>TODAY()+340</f>
        <v>44673.43246696759</v>
      </c>
      <c r="G26" s="10">
        <f>TODAY()+344</f>
        <v>44677.43246696759</v>
      </c>
      <c r="H26" t="s">
        <v>0</v>
      </c>
      <c r="I26">
        <v>0</v>
      </c>
      <c r="J26">
        <v>40</v>
      </c>
      <c r="K26">
        <v>0</v>
      </c>
      <c r="L26">
        <v>0</v>
      </c>
      <c r="M26" t="s">
        <v>24</v>
      </c>
      <c r="N26" t="s">
        <v>25</v>
      </c>
      <c r="O26" t="s">
        <v>0</v>
      </c>
      <c r="P26" t="s">
        <v>60</v>
      </c>
      <c r="Q26">
        <v>0</v>
      </c>
      <c r="R26">
        <v>0</v>
      </c>
    </row>
    <row r="27" spans="1:18" x14ac:dyDescent="0.25">
      <c r="A27" s="13" t="s">
        <v>0</v>
      </c>
      <c r="B27" t="s">
        <v>64</v>
      </c>
      <c r="C27" t="s">
        <v>0</v>
      </c>
      <c r="D27" t="s">
        <v>65</v>
      </c>
      <c r="E27" t="s">
        <v>0</v>
      </c>
      <c r="F27" s="10">
        <f>TODAY()+345</f>
        <v>44678.43246696759</v>
      </c>
      <c r="G27" s="10">
        <f>TODAY()+349</f>
        <v>44682.43246696759</v>
      </c>
      <c r="H27" t="s">
        <v>0</v>
      </c>
      <c r="I27">
        <v>0</v>
      </c>
      <c r="J27">
        <v>40</v>
      </c>
      <c r="K27">
        <v>0</v>
      </c>
      <c r="L27">
        <v>0</v>
      </c>
      <c r="M27" t="s">
        <v>24</v>
      </c>
      <c r="N27" t="s">
        <v>25</v>
      </c>
      <c r="O27" t="s">
        <v>0</v>
      </c>
      <c r="P27" t="s">
        <v>62</v>
      </c>
      <c r="Q27">
        <v>0</v>
      </c>
      <c r="R27">
        <v>0</v>
      </c>
    </row>
    <row r="28" spans="1:18" x14ac:dyDescent="0.25">
      <c r="A28" s="6" t="s">
        <v>0</v>
      </c>
      <c r="B28" s="7" t="s">
        <v>66</v>
      </c>
      <c r="C28" s="7" t="s">
        <v>67</v>
      </c>
      <c r="D28" s="7"/>
      <c r="E28" s="7" t="s">
        <v>0</v>
      </c>
      <c r="F28" s="8">
        <f>TODAY()+290</f>
        <v>44623.43246696759</v>
      </c>
      <c r="G28" s="8">
        <f>TODAY()+349</f>
        <v>44682.43246696759</v>
      </c>
      <c r="H28" s="7" t="s">
        <v>0</v>
      </c>
      <c r="I28" s="7">
        <v>0</v>
      </c>
      <c r="J28" s="7">
        <v>480</v>
      </c>
      <c r="K28" s="7">
        <v>0</v>
      </c>
      <c r="L28" s="7">
        <v>0</v>
      </c>
      <c r="M28" s="7" t="s">
        <v>0</v>
      </c>
      <c r="N28" s="7" t="s">
        <v>0</v>
      </c>
      <c r="O28" s="7" t="s">
        <v>0</v>
      </c>
      <c r="P28" s="7" t="s">
        <v>40</v>
      </c>
      <c r="Q28" s="7">
        <v>0</v>
      </c>
      <c r="R28" s="7">
        <v>0</v>
      </c>
    </row>
    <row r="29" spans="1:18" x14ac:dyDescent="0.25">
      <c r="A29" s="13" t="s">
        <v>0</v>
      </c>
      <c r="B29" t="s">
        <v>68</v>
      </c>
      <c r="C29" t="s">
        <v>0</v>
      </c>
      <c r="D29" t="s">
        <v>69</v>
      </c>
      <c r="E29" t="s">
        <v>0</v>
      </c>
      <c r="F29" s="10">
        <f>TODAY()+290</f>
        <v>44623.43246697917</v>
      </c>
      <c r="G29" s="10">
        <f>TODAY()+309</f>
        <v>44642.43246697917</v>
      </c>
      <c r="H29" t="s">
        <v>0</v>
      </c>
      <c r="I29">
        <v>0</v>
      </c>
      <c r="J29">
        <v>160</v>
      </c>
      <c r="K29">
        <v>0</v>
      </c>
      <c r="L29">
        <v>0</v>
      </c>
      <c r="M29" t="s">
        <v>24</v>
      </c>
      <c r="N29" t="s">
        <v>25</v>
      </c>
      <c r="O29" t="s">
        <v>0</v>
      </c>
      <c r="P29" t="s">
        <v>0</v>
      </c>
      <c r="Q29">
        <v>0</v>
      </c>
      <c r="R29">
        <v>0</v>
      </c>
    </row>
    <row r="30" spans="1:18" x14ac:dyDescent="0.25">
      <c r="A30" s="13" t="s">
        <v>0</v>
      </c>
      <c r="B30" t="s">
        <v>70</v>
      </c>
      <c r="C30" t="s">
        <v>0</v>
      </c>
      <c r="D30" t="s">
        <v>71</v>
      </c>
      <c r="E30" t="s">
        <v>0</v>
      </c>
      <c r="F30" s="10">
        <f>TODAY()+310</f>
        <v>44643.43246697917</v>
      </c>
      <c r="G30" s="10">
        <f>TODAY()+329</f>
        <v>44662.43246697917</v>
      </c>
      <c r="H30" t="s">
        <v>0</v>
      </c>
      <c r="I30">
        <v>0</v>
      </c>
      <c r="J30">
        <v>160</v>
      </c>
      <c r="K30">
        <v>0</v>
      </c>
      <c r="L30">
        <v>0</v>
      </c>
      <c r="M30" t="s">
        <v>24</v>
      </c>
      <c r="N30" t="s">
        <v>25</v>
      </c>
      <c r="O30" t="s">
        <v>0</v>
      </c>
      <c r="P30" t="s">
        <v>68</v>
      </c>
      <c r="Q30">
        <v>0</v>
      </c>
      <c r="R30">
        <v>0</v>
      </c>
    </row>
    <row r="31" spans="1:18" x14ac:dyDescent="0.25">
      <c r="A31" s="13" t="s">
        <v>0</v>
      </c>
      <c r="B31" t="s">
        <v>72</v>
      </c>
      <c r="C31" t="s">
        <v>0</v>
      </c>
      <c r="D31" t="s">
        <v>73</v>
      </c>
      <c r="E31" t="s">
        <v>0</v>
      </c>
      <c r="F31" s="10">
        <f>TODAY()+330</f>
        <v>44663.43246697917</v>
      </c>
      <c r="G31" s="10">
        <f>TODAY()+349</f>
        <v>44682.43246697917</v>
      </c>
      <c r="H31" t="s">
        <v>0</v>
      </c>
      <c r="I31">
        <v>0</v>
      </c>
      <c r="J31">
        <v>160</v>
      </c>
      <c r="K31">
        <v>0</v>
      </c>
      <c r="L31">
        <v>0</v>
      </c>
      <c r="M31" t="s">
        <v>24</v>
      </c>
      <c r="N31" t="s">
        <v>25</v>
      </c>
      <c r="O31" t="s">
        <v>0</v>
      </c>
      <c r="P31" t="s">
        <v>70</v>
      </c>
      <c r="Q31">
        <v>0</v>
      </c>
      <c r="R31">
        <v>0</v>
      </c>
    </row>
    <row r="32" spans="1:18" x14ac:dyDescent="0.25">
      <c r="A32" s="6" t="s">
        <v>0</v>
      </c>
      <c r="B32" s="7" t="s">
        <v>74</v>
      </c>
      <c r="C32" s="7" t="s">
        <v>75</v>
      </c>
      <c r="D32" s="7"/>
      <c r="E32" s="7" t="s">
        <v>0</v>
      </c>
      <c r="F32" s="8">
        <f>TODAY()+92</f>
        <v>44425.43246697917</v>
      </c>
      <c r="G32" s="8">
        <f>TODAY()+256</f>
        <v>44589.43246697917</v>
      </c>
      <c r="H32" s="7" t="s">
        <v>0</v>
      </c>
      <c r="I32" s="7">
        <v>0</v>
      </c>
      <c r="J32" s="7">
        <v>1320</v>
      </c>
      <c r="K32" s="7">
        <v>0</v>
      </c>
      <c r="L32" s="7">
        <v>0</v>
      </c>
      <c r="M32" s="7" t="s">
        <v>0</v>
      </c>
      <c r="N32" s="7" t="s">
        <v>0</v>
      </c>
      <c r="O32" s="7" t="s">
        <v>0</v>
      </c>
      <c r="P32" s="7" t="s">
        <v>20</v>
      </c>
      <c r="Q32" s="7">
        <v>0</v>
      </c>
      <c r="R32" s="7">
        <v>0</v>
      </c>
    </row>
    <row r="33" spans="1:18" x14ac:dyDescent="0.25">
      <c r="A33" s="11" t="s">
        <v>0</v>
      </c>
      <c r="B33" t="s">
        <v>76</v>
      </c>
      <c r="C33" t="s">
        <v>0</v>
      </c>
      <c r="D33" t="s">
        <v>77</v>
      </c>
      <c r="E33" t="s">
        <v>0</v>
      </c>
      <c r="F33" s="10">
        <f>TODAY()+92</f>
        <v>44425.43246697917</v>
      </c>
      <c r="G33" s="10">
        <f>TODAY()+256</f>
        <v>44589.43246697917</v>
      </c>
      <c r="H33" t="s">
        <v>0</v>
      </c>
      <c r="I33">
        <v>0</v>
      </c>
      <c r="J33">
        <v>1320</v>
      </c>
      <c r="K33">
        <v>0</v>
      </c>
      <c r="L33">
        <v>0</v>
      </c>
      <c r="M33" t="s">
        <v>24</v>
      </c>
      <c r="N33" t="s">
        <v>25</v>
      </c>
      <c r="O33" t="s">
        <v>0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78</v>
      </c>
      <c r="C34" s="7" t="s">
        <v>79</v>
      </c>
      <c r="D34" s="7"/>
      <c r="E34" s="7" t="s">
        <v>0</v>
      </c>
      <c r="F34" s="8">
        <f>TODAY()+257</f>
        <v>44590.43246697917</v>
      </c>
      <c r="G34" s="8">
        <f>TODAY()+301</f>
        <v>44634.43246697917</v>
      </c>
      <c r="H34" s="7" t="s">
        <v>0</v>
      </c>
      <c r="I34" s="7">
        <v>0</v>
      </c>
      <c r="J34" s="7">
        <v>355</v>
      </c>
      <c r="K34" s="7">
        <v>0</v>
      </c>
      <c r="L34" s="7">
        <v>0</v>
      </c>
      <c r="M34" s="7" t="s">
        <v>0</v>
      </c>
      <c r="N34" s="7" t="s">
        <v>0</v>
      </c>
      <c r="O34" s="7" t="s">
        <v>0</v>
      </c>
      <c r="P34" s="7" t="s">
        <v>74</v>
      </c>
      <c r="Q34" s="7">
        <v>0</v>
      </c>
      <c r="R34" s="7">
        <v>0</v>
      </c>
    </row>
    <row r="35" spans="1:18" x14ac:dyDescent="0.25">
      <c r="A35" s="11" t="s">
        <v>0</v>
      </c>
      <c r="B35" t="s">
        <v>80</v>
      </c>
      <c r="C35" t="s">
        <v>0</v>
      </c>
      <c r="D35" t="s">
        <v>81</v>
      </c>
      <c r="E35" t="s">
        <v>0</v>
      </c>
      <c r="F35" s="10">
        <f>TODAY()+257</f>
        <v>44590.43246697917</v>
      </c>
      <c r="G35" s="10">
        <f>TODAY()+271</f>
        <v>44604.43246697917</v>
      </c>
      <c r="H35" t="s">
        <v>0</v>
      </c>
      <c r="I35">
        <v>0</v>
      </c>
      <c r="J35">
        <v>120</v>
      </c>
      <c r="K35">
        <v>0</v>
      </c>
      <c r="L35">
        <v>0</v>
      </c>
      <c r="M35" t="s">
        <v>24</v>
      </c>
      <c r="N35" t="s">
        <v>25</v>
      </c>
      <c r="O35" t="s">
        <v>0</v>
      </c>
      <c r="P35" t="s">
        <v>0</v>
      </c>
      <c r="Q35">
        <v>0</v>
      </c>
      <c r="R35">
        <v>0</v>
      </c>
    </row>
    <row r="36" spans="1:18" x14ac:dyDescent="0.25">
      <c r="A36" s="11" t="s">
        <v>0</v>
      </c>
      <c r="B36" t="s">
        <v>82</v>
      </c>
      <c r="C36" t="s">
        <v>0</v>
      </c>
      <c r="D36" t="s">
        <v>83</v>
      </c>
      <c r="E36" t="s">
        <v>0</v>
      </c>
      <c r="F36" s="10">
        <f>TODAY()+257</f>
        <v>44590.43246699074</v>
      </c>
      <c r="G36" s="10">
        <f>TODAY()+281</f>
        <v>44614.43246699074</v>
      </c>
      <c r="H36" t="s">
        <v>0</v>
      </c>
      <c r="I36">
        <v>0</v>
      </c>
      <c r="J36">
        <v>200</v>
      </c>
      <c r="K36">
        <v>0</v>
      </c>
      <c r="L36">
        <v>0</v>
      </c>
      <c r="M36" t="s">
        <v>24</v>
      </c>
      <c r="N36" t="s">
        <v>25</v>
      </c>
      <c r="O36" t="s">
        <v>0</v>
      </c>
      <c r="P36" t="s">
        <v>80</v>
      </c>
      <c r="Q36">
        <v>0</v>
      </c>
      <c r="R36">
        <v>0</v>
      </c>
    </row>
    <row r="37" spans="1:18" x14ac:dyDescent="0.25">
      <c r="A37" s="12" t="s">
        <v>0</v>
      </c>
      <c r="B37" t="s">
        <v>84</v>
      </c>
      <c r="C37" t="s">
        <v>0</v>
      </c>
      <c r="D37" t="s">
        <v>85</v>
      </c>
      <c r="E37" t="s">
        <v>0</v>
      </c>
      <c r="F37" s="10">
        <f>TODAY()+301</f>
        <v>44634.43246699074</v>
      </c>
      <c r="G37" s="10">
        <f>TODAY()+301</f>
        <v>44634.43246699074</v>
      </c>
      <c r="H37" t="s">
        <v>0</v>
      </c>
      <c r="I37">
        <v>0</v>
      </c>
      <c r="J37">
        <v>0</v>
      </c>
      <c r="K37">
        <v>0</v>
      </c>
      <c r="L37">
        <v>0</v>
      </c>
      <c r="M37" t="s">
        <v>24</v>
      </c>
      <c r="N37" t="s">
        <v>25</v>
      </c>
      <c r="O37" t="s">
        <v>0</v>
      </c>
      <c r="P37" t="s">
        <v>86</v>
      </c>
      <c r="Q37">
        <v>0</v>
      </c>
      <c r="R37">
        <v>0</v>
      </c>
    </row>
    <row r="38" spans="1:1" x14ac:dyDescent="0.25">
      <c r="A38" t="s">
        <v>0</v>
      </c>
    </row>
    <row r="39" spans="1:18" x14ac:dyDescent="0.25">
      <c r="A39" s="14" t="s">
        <v>87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25">
      <c r="A40" s="14" t="s">
        <v>88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</sheetData>
  <mergeCells count="13">
    <mergeCell ref="A1:G3"/>
    <mergeCell ref="H2:R2"/>
    <mergeCell ref="A4:I4"/>
    <mergeCell ref="J4:R4"/>
    <mergeCell ref="C6:D6"/>
    <mergeCell ref="C9:D9"/>
    <mergeCell ref="C12:D12"/>
    <mergeCell ref="C15:D15"/>
    <mergeCell ref="C28:D28"/>
    <mergeCell ref="C32:D32"/>
    <mergeCell ref="C34:D34"/>
    <mergeCell ref="A39:R39"/>
    <mergeCell ref="A40:R40"/>
  </mergeCells>
  <hyperlinks>
    <hyperlink ref="H2" r:id="rId1" tooltip="GanttPRO.com"/>
    <hyperlink ref="A39" r:id="rId2" tooltip="GanttPRO.com"/>
    <hyperlink ref="A40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Gestión de proyecto de mantenim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2021-05-17T10:22:45Z</dcterms:created>
  <dcterms:modified xsi:type="dcterms:W3CDTF">2021-05-17T10:22:45Z</dcterms:modified>
</cp:coreProperties>
</file>