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rketing Budget" state="visible" r:id="rId4"/>
  </sheets>
  <calcPr calcId="171027" fullCalcOnLoad="1"/>
</workbook>
</file>

<file path=xl/sharedStrings.xml><?xml version="1.0" encoding="utf-8"?>
<sst xmlns="http://schemas.openxmlformats.org/spreadsheetml/2006/main" count="535" uniqueCount="132">
  <si>
    <t/>
  </si>
  <si>
    <t xml:space="preserve">Cree un diagrama de Gantt en GanttPRO con solo unos pocos clics   </t>
  </si>
  <si>
    <t>Marketing Budget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</si>
  <si>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</si>
  <si>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</si>
  <si>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</si>
  <si>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</si>
  <si>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</si>
  <si>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</si>
  <si>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</si>
  <si>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</si>
  <si>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</si>
  <si>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</si>
  <si>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</si>
  <si>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</si>
  <si>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</si>
  <si>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</si>
  <si>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Costo</t>
  </si>
  <si>
    <t>Costo real</t>
  </si>
  <si>
    <t>1</t>
  </si>
  <si>
    <t>Marketing Nacional</t>
  </si>
  <si>
    <t>1.1</t>
  </si>
  <si>
    <t>Publicidad</t>
  </si>
  <si>
    <t>Abierto</t>
  </si>
  <si>
    <t>Medio</t>
  </si>
  <si>
    <t>1.2</t>
  </si>
  <si>
    <t>Radio</t>
  </si>
  <si>
    <t>2</t>
  </si>
  <si>
    <t>Marketing local</t>
  </si>
  <si>
    <t>2.1</t>
  </si>
  <si>
    <t>Periódico</t>
  </si>
  <si>
    <t>2.2</t>
  </si>
  <si>
    <t>Marketing en la tienda</t>
  </si>
  <si>
    <t>2.3</t>
  </si>
  <si>
    <t>POP</t>
  </si>
  <si>
    <t>3</t>
  </si>
  <si>
    <t>Relaciones públicas</t>
  </si>
  <si>
    <t>3.1</t>
  </si>
  <si>
    <t>Eventos publicos</t>
  </si>
  <si>
    <t>3.2</t>
  </si>
  <si>
    <t>Patrocinios</t>
  </si>
  <si>
    <t>3.3</t>
  </si>
  <si>
    <t>Comunicados de prensa</t>
  </si>
  <si>
    <t>3.4</t>
  </si>
  <si>
    <t>Seminarios web</t>
  </si>
  <si>
    <t>3.5</t>
  </si>
  <si>
    <t>Conferencias</t>
  </si>
  <si>
    <t>3.6</t>
  </si>
  <si>
    <t>Eventos del cliente</t>
  </si>
  <si>
    <t>4</t>
  </si>
  <si>
    <t>Marketing de contenidos</t>
  </si>
  <si>
    <t>4.1</t>
  </si>
  <si>
    <t>Contenido patrocinado</t>
  </si>
  <si>
    <t>4.2</t>
  </si>
  <si>
    <t>Página de destino</t>
  </si>
  <si>
    <t>4.3</t>
  </si>
  <si>
    <t>Libros blancos/libros electrónicos</t>
  </si>
  <si>
    <t>5</t>
  </si>
  <si>
    <t>Medios de comunicación social</t>
  </si>
  <si>
    <t>5.1</t>
  </si>
  <si>
    <t>Twitter</t>
  </si>
  <si>
    <t>5.2</t>
  </si>
  <si>
    <t>Facebook</t>
  </si>
  <si>
    <t>5.3</t>
  </si>
  <si>
    <t>VK</t>
  </si>
  <si>
    <t>5.4</t>
  </si>
  <si>
    <t>Instagram</t>
  </si>
  <si>
    <t>5.5</t>
  </si>
  <si>
    <t>LinkedIn</t>
  </si>
  <si>
    <t>6</t>
  </si>
  <si>
    <t>En línea</t>
  </si>
  <si>
    <t>6.1</t>
  </si>
  <si>
    <t>Blog</t>
  </si>
  <si>
    <t>6.2</t>
  </si>
  <si>
    <t>Sitio web</t>
  </si>
  <si>
    <t>6.3</t>
  </si>
  <si>
    <t>Aplicación móvil</t>
  </si>
  <si>
    <t>6.4</t>
  </si>
  <si>
    <t>Alertas móviles</t>
  </si>
  <si>
    <t>6.5</t>
  </si>
  <si>
    <t>Boletín electrónico</t>
  </si>
  <si>
    <t>7</t>
  </si>
  <si>
    <t>7.1</t>
  </si>
  <si>
    <t>7.2</t>
  </si>
  <si>
    <t>Impresión</t>
  </si>
  <si>
    <t>7.3</t>
  </si>
  <si>
    <t>Al aire libre</t>
  </si>
  <si>
    <t>7.4</t>
  </si>
  <si>
    <t>7.5</t>
  </si>
  <si>
    <t>Televisión</t>
  </si>
  <si>
    <t>8</t>
  </si>
  <si>
    <t>Web</t>
  </si>
  <si>
    <t>8.1</t>
  </si>
  <si>
    <t>Desarrollo</t>
  </si>
  <si>
    <t>8.2</t>
  </si>
  <si>
    <t>Marketing de pago por clic</t>
  </si>
  <si>
    <t>8.3</t>
  </si>
  <si>
    <t>SEO</t>
  </si>
  <si>
    <t>9</t>
  </si>
  <si>
    <t>Investigación de mercado</t>
  </si>
  <si>
    <t>9.1</t>
  </si>
  <si>
    <t>Encuestas</t>
  </si>
  <si>
    <t>9.2</t>
  </si>
  <si>
    <t>Estudios de impacto</t>
  </si>
  <si>
    <t>10</t>
  </si>
  <si>
    <t>Campañas de ventas</t>
  </si>
  <si>
    <t>10.1</t>
  </si>
  <si>
    <t>Campaña A</t>
  </si>
  <si>
    <t>10.2</t>
  </si>
  <si>
    <t>Campaña B</t>
  </si>
  <si>
    <t>10.3</t>
  </si>
  <si>
    <t>Campaña C</t>
  </si>
  <si>
    <t>10.4</t>
  </si>
  <si>
    <t>Campaña D</t>
  </si>
  <si>
    <t>10.5</t>
  </si>
  <si>
    <t>Campaña E</t>
  </si>
  <si>
    <t>11</t>
  </si>
  <si>
    <t>Otro</t>
  </si>
  <si>
    <t>11.1</t>
  </si>
  <si>
    <t>Primas</t>
  </si>
  <si>
    <t>11.2</t>
  </si>
  <si>
    <t>Marca corporativa</t>
  </si>
  <si>
    <t>11.3</t>
  </si>
  <si>
    <t>Cartas de negocios</t>
  </si>
  <si>
    <t>11.4</t>
  </si>
  <si>
    <t>Señalización</t>
  </si>
  <si>
    <t>12</t>
  </si>
  <si>
    <t>Nuevo subproyecto</t>
  </si>
  <si>
    <t>12.1</t>
  </si>
  <si>
    <t>Nueva tarea relacionada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</si>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</sst>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rketing Budget_(GanttPRO.com)_29 01 2021 16 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rketing Budget_(GanttPRO.com)_29 01 2021 16 30" TargetMode="External"/><Relationship Id="rId2" Type="http://schemas.openxmlformats.org/officeDocument/2006/relationships/hyperlink" Target="https://ganttpro.com?utm_source=excel_generated_footer_text_1&amp;title=Marketing Budget_(GanttPRO.com)_29 01 2021 16 30" TargetMode="External"/><Relationship Id="rId3" Type="http://schemas.openxmlformats.org/officeDocument/2006/relationships/hyperlink" Target="https://ganttpro.com?utm_source=excel_generated_footer_text_2&amp;title=Marketing Budget_(GanttPRO.com)_29 01 2021 16 3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44225.5631720949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44226.563171747686</v>
      </c>
      <c r="G6" s="8">
        <f>TODAY()+10</f>
        <v>44235.563171747686</v>
      </c>
      <c r="H6" s="7" t="s">
        <v>0</v>
      </c>
      <c r="I6" s="7">
        <v>0</v>
      </c>
      <c r="J6" s="7">
        <v>64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44226.563171747686</v>
      </c>
      <c r="G7" s="10">
        <f>TODAY()+6</f>
        <v>44231.56317175926</v>
      </c>
      <c r="H7" t="s">
        <v>0</v>
      </c>
      <c r="I7">
        <v>0</v>
      </c>
      <c r="J7">
        <v>32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TODAY()+7</f>
        <v>44232.56317175926</v>
      </c>
      <c r="G8" s="10">
        <f>TODAY()+10</f>
        <v>44235.56317175926</v>
      </c>
      <c r="H8" t="s">
        <v>0</v>
      </c>
      <c r="I8">
        <v>0</v>
      </c>
      <c r="J8">
        <v>32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6" t="s">
        <v>0</v>
      </c>
      <c r="B9" s="7" t="s">
        <v>27</v>
      </c>
      <c r="C9" s="7" t="s">
        <v>28</v>
      </c>
      <c r="D9" s="7"/>
      <c r="E9" s="7" t="s">
        <v>0</v>
      </c>
      <c r="F9" s="8">
        <f>TODAY()+6</f>
        <v>44231.56317175926</v>
      </c>
      <c r="G9" s="8">
        <f>TODAY()+9</f>
        <v>44234.56317175926</v>
      </c>
      <c r="H9" s="7" t="s">
        <v>0</v>
      </c>
      <c r="I9" s="7">
        <v>0</v>
      </c>
      <c r="J9" s="7">
        <v>32</v>
      </c>
      <c r="K9" s="7">
        <v>0</v>
      </c>
      <c r="L9" s="7">
        <v>0</v>
      </c>
      <c r="M9" s="7" t="s">
        <v>0</v>
      </c>
      <c r="N9" s="7" t="s">
        <v>0</v>
      </c>
      <c r="O9" s="7" t="s">
        <v>0</v>
      </c>
      <c r="P9" s="7">
        <v>0</v>
      </c>
      <c r="Q9" s="7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TODAY()+6</f>
        <v>44231.56317175926</v>
      </c>
      <c r="G10" s="10">
        <f>TODAY()+9</f>
        <v>44234.56317175926</v>
      </c>
      <c r="H10" t="s">
        <v>0</v>
      </c>
      <c r="I10">
        <v>0</v>
      </c>
      <c r="J10">
        <v>32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TODAY()+6</f>
        <v>44231.56317177083</v>
      </c>
      <c r="G11" s="10">
        <f>TODAY()+9</f>
        <v>44234.56317177083</v>
      </c>
      <c r="H11" t="s">
        <v>0</v>
      </c>
      <c r="I11">
        <v>0</v>
      </c>
      <c r="J11">
        <v>32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TODAY()+6</f>
        <v>44231.56317177083</v>
      </c>
      <c r="G12" s="10">
        <f>TODAY()+9</f>
        <v>44234.56317177083</v>
      </c>
      <c r="H12" t="s">
        <v>0</v>
      </c>
      <c r="I12">
        <v>0</v>
      </c>
      <c r="J12">
        <v>32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6" t="s">
        <v>0</v>
      </c>
      <c r="B13" s="7" t="s">
        <v>35</v>
      </c>
      <c r="C13" s="7" t="s">
        <v>36</v>
      </c>
      <c r="D13" s="7"/>
      <c r="E13" s="7" t="s">
        <v>0</v>
      </c>
      <c r="F13" s="8">
        <f>TODAY()+8</f>
        <v>44233.56317177083</v>
      </c>
      <c r="G13" s="8">
        <f>TODAY()+16</f>
        <v>44241.56317177083</v>
      </c>
      <c r="H13" s="7" t="s">
        <v>0</v>
      </c>
      <c r="I13" s="7">
        <v>0</v>
      </c>
      <c r="J13" s="7">
        <v>56</v>
      </c>
      <c r="K13" s="7">
        <v>0</v>
      </c>
      <c r="L13" s="7">
        <v>0</v>
      </c>
      <c r="M13" s="7" t="s">
        <v>0</v>
      </c>
      <c r="N13" s="7" t="s">
        <v>0</v>
      </c>
      <c r="O13" s="7" t="s">
        <v>0</v>
      </c>
      <c r="P13" s="7">
        <v>0</v>
      </c>
      <c r="Q13" s="7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TODAY()+8</f>
        <v>44233.56317177083</v>
      </c>
      <c r="G14" s="10">
        <f>TODAY()+13</f>
        <v>44238.56317177083</v>
      </c>
      <c r="H14" t="s">
        <v>0</v>
      </c>
      <c r="I14">
        <v>0</v>
      </c>
      <c r="J14">
        <v>32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TODAY()+9</f>
        <v>44234.56317177083</v>
      </c>
      <c r="G15" s="10">
        <f>TODAY()+14</f>
        <v>44239.56317178241</v>
      </c>
      <c r="H15" t="s">
        <v>0</v>
      </c>
      <c r="I15">
        <v>0</v>
      </c>
      <c r="J15">
        <v>32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TODAY()+10</f>
        <v>44235.56317178241</v>
      </c>
      <c r="G16" s="10">
        <f>TODAY()+15</f>
        <v>44240.56317178241</v>
      </c>
      <c r="H16" t="s">
        <v>0</v>
      </c>
      <c r="I16">
        <v>0</v>
      </c>
      <c r="J16">
        <v>32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TODAY()+13</f>
        <v>44238.56317178241</v>
      </c>
      <c r="G17" s="10">
        <f>TODAY()+16</f>
        <v>44241.56317178241</v>
      </c>
      <c r="H17" t="s">
        <v>0</v>
      </c>
      <c r="I17">
        <v>0</v>
      </c>
      <c r="J17">
        <v>32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TODAY()+13</f>
        <v>44238.56317178241</v>
      </c>
      <c r="G18" s="10">
        <f>TODAY()+16</f>
        <v>44241.56317178241</v>
      </c>
      <c r="H18" t="s">
        <v>0</v>
      </c>
      <c r="I18">
        <v>0</v>
      </c>
      <c r="J18">
        <v>32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TODAY()+13</f>
        <v>44238.56317178241</v>
      </c>
      <c r="G19" s="10">
        <f>TODAY()+16</f>
        <v>44241.56317179398</v>
      </c>
      <c r="H19" t="s">
        <v>0</v>
      </c>
      <c r="I19">
        <v>0</v>
      </c>
      <c r="J19">
        <v>32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6" t="s">
        <v>0</v>
      </c>
      <c r="B20" s="7" t="s">
        <v>49</v>
      </c>
      <c r="C20" s="7" t="s">
        <v>50</v>
      </c>
      <c r="D20" s="7"/>
      <c r="E20" s="7" t="s">
        <v>0</v>
      </c>
      <c r="F20" s="8">
        <f>TODAY()+15</f>
        <v>44240.56317179398</v>
      </c>
      <c r="G20" s="8">
        <f>TODAY()+24</f>
        <v>44249.56317179398</v>
      </c>
      <c r="H20" s="7" t="s">
        <v>0</v>
      </c>
      <c r="I20" s="7">
        <v>0</v>
      </c>
      <c r="J20" s="7">
        <v>64</v>
      </c>
      <c r="K20" s="7">
        <v>0</v>
      </c>
      <c r="L20" s="7">
        <v>0</v>
      </c>
      <c r="M20" s="7" t="s">
        <v>0</v>
      </c>
      <c r="N20" s="7" t="s">
        <v>0</v>
      </c>
      <c r="O20" s="7" t="s">
        <v>0</v>
      </c>
      <c r="P20" s="7">
        <v>0</v>
      </c>
      <c r="Q20" s="7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TODAY()+15</f>
        <v>44240.56317179398</v>
      </c>
      <c r="G21" s="10">
        <f>TODAY()+21</f>
        <v>44246.56317179398</v>
      </c>
      <c r="H21" t="s">
        <v>0</v>
      </c>
      <c r="I21">
        <v>0</v>
      </c>
      <c r="J21">
        <v>40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TODAY()+16</f>
        <v>44241.56317179398</v>
      </c>
      <c r="G22" s="10">
        <f>TODAY()+22</f>
        <v>44247.56317179398</v>
      </c>
      <c r="H22" t="s">
        <v>0</v>
      </c>
      <c r="I22">
        <v>0</v>
      </c>
      <c r="J22">
        <v>40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9" t="s">
        <v>0</v>
      </c>
      <c r="B23" t="s">
        <v>55</v>
      </c>
      <c r="C23" t="s">
        <v>0</v>
      </c>
      <c r="D23" t="s">
        <v>56</v>
      </c>
      <c r="E23" t="s">
        <v>0</v>
      </c>
      <c r="F23" s="10">
        <f>TODAY()+20</f>
        <v>44245.56317180555</v>
      </c>
      <c r="G23" s="10">
        <f>TODAY()+24</f>
        <v>44249.56317180555</v>
      </c>
      <c r="H23" t="s">
        <v>0</v>
      </c>
      <c r="I23">
        <v>0</v>
      </c>
      <c r="J23">
        <v>40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6" t="s">
        <v>0</v>
      </c>
      <c r="B24" s="7" t="s">
        <v>57</v>
      </c>
      <c r="C24" s="7" t="s">
        <v>58</v>
      </c>
      <c r="D24" s="7"/>
      <c r="E24" s="7" t="s">
        <v>0</v>
      </c>
      <c r="F24" s="8">
        <f>TODAY()+20</f>
        <v>44245.56317180555</v>
      </c>
      <c r="G24" s="8">
        <f>TODAY()+29</f>
        <v>44254.56317180555</v>
      </c>
      <c r="H24" s="7" t="s">
        <v>0</v>
      </c>
      <c r="I24" s="7">
        <v>0</v>
      </c>
      <c r="J24" s="7">
        <v>64</v>
      </c>
      <c r="K24" s="7">
        <v>0</v>
      </c>
      <c r="L24" s="7">
        <v>0</v>
      </c>
      <c r="M24" s="7" t="s">
        <v>0</v>
      </c>
      <c r="N24" s="7" t="s">
        <v>0</v>
      </c>
      <c r="O24" s="7" t="s">
        <v>0</v>
      </c>
      <c r="P24" s="7">
        <v>0</v>
      </c>
      <c r="Q24" s="7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TODAY()+20</f>
        <v>44245.56317180555</v>
      </c>
      <c r="G25" s="10">
        <f>TODAY()+23</f>
        <v>44248.56317180555</v>
      </c>
      <c r="H25" t="s">
        <v>0</v>
      </c>
      <c r="I25">
        <v>0</v>
      </c>
      <c r="J25">
        <v>32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TODAY()+20</f>
        <v>44245.56317180555</v>
      </c>
      <c r="G26" s="10">
        <f>TODAY()+23</f>
        <v>44248.56317180555</v>
      </c>
      <c r="H26" t="s">
        <v>0</v>
      </c>
      <c r="I26">
        <v>0</v>
      </c>
      <c r="J26">
        <v>32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TODAY()+21</f>
        <v>44246.56317180555</v>
      </c>
      <c r="G27" s="10">
        <f>TODAY()+24</f>
        <v>44249.56317180555</v>
      </c>
      <c r="H27" t="s">
        <v>0</v>
      </c>
      <c r="I27">
        <v>0</v>
      </c>
      <c r="J27">
        <v>32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TODAY()+22</f>
        <v>44247.56317181713</v>
      </c>
      <c r="G28" s="10">
        <f>TODAY()+27</f>
        <v>44252.56317181713</v>
      </c>
      <c r="H28" t="s">
        <v>0</v>
      </c>
      <c r="I28">
        <v>0</v>
      </c>
      <c r="J28">
        <v>32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TODAY()+24</f>
        <v>44249.56317181713</v>
      </c>
      <c r="G29" s="10">
        <f>TODAY()+29</f>
        <v>44254.56317181713</v>
      </c>
      <c r="H29" t="s">
        <v>0</v>
      </c>
      <c r="I29">
        <v>0</v>
      </c>
      <c r="J29">
        <v>32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6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TODAY()+27</f>
        <v>44252.56317181713</v>
      </c>
      <c r="G30" s="8">
        <f>TODAY()+35</f>
        <v>44260.56317181713</v>
      </c>
      <c r="H30" s="7" t="s">
        <v>0</v>
      </c>
      <c r="I30" s="7">
        <v>0</v>
      </c>
      <c r="J30" s="7">
        <v>56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TODAY()+27</f>
        <v>44252.56317181713</v>
      </c>
      <c r="G31" s="10">
        <f>TODAY()+29</f>
        <v>44254.56317181713</v>
      </c>
      <c r="H31" t="s">
        <v>0</v>
      </c>
      <c r="I31">
        <v>0</v>
      </c>
      <c r="J31">
        <v>24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TODAY()+27</f>
        <v>44252.56317181713</v>
      </c>
      <c r="G32" s="10">
        <f>TODAY()+29</f>
        <v>44254.563171828704</v>
      </c>
      <c r="H32" t="s">
        <v>0</v>
      </c>
      <c r="I32">
        <v>0</v>
      </c>
      <c r="J32">
        <v>24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TODAY()+28</f>
        <v>44253.56317184027</v>
      </c>
      <c r="G33" s="10">
        <f>TODAY()+30</f>
        <v>44255.56317184027</v>
      </c>
      <c r="H33" t="s">
        <v>0</v>
      </c>
      <c r="I33">
        <v>0</v>
      </c>
      <c r="J33">
        <v>24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TODAY()+29</f>
        <v>44254.56317184027</v>
      </c>
      <c r="G34" s="10">
        <f>TODAY()+31</f>
        <v>44256.56317184027</v>
      </c>
      <c r="H34" t="s">
        <v>0</v>
      </c>
      <c r="I34">
        <v>0</v>
      </c>
      <c r="J34">
        <v>24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TODAY()+31</f>
        <v>44256.56317184027</v>
      </c>
      <c r="G35" s="10">
        <f>TODAY()+35</f>
        <v>44260.56317184027</v>
      </c>
      <c r="H35" t="s">
        <v>0</v>
      </c>
      <c r="I35">
        <v>0</v>
      </c>
      <c r="J35">
        <v>24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81</v>
      </c>
      <c r="C36" s="7" t="s">
        <v>22</v>
      </c>
      <c r="D36" s="7"/>
      <c r="E36" s="7" t="s">
        <v>0</v>
      </c>
      <c r="F36" s="8">
        <f>TODAY()+34</f>
        <v>44259.56317184027</v>
      </c>
      <c r="G36" s="8">
        <f>TODAY()+41</f>
        <v>44266.563171851856</v>
      </c>
      <c r="H36" s="7" t="s">
        <v>0</v>
      </c>
      <c r="I36" s="7">
        <v>0</v>
      </c>
      <c r="J36" s="7">
        <v>48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82</v>
      </c>
      <c r="C37" t="s">
        <v>0</v>
      </c>
      <c r="D37" t="s">
        <v>70</v>
      </c>
      <c r="E37" t="s">
        <v>0</v>
      </c>
      <c r="F37" s="10">
        <f>TODAY()+34</f>
        <v>44259.563171851856</v>
      </c>
      <c r="G37" s="10">
        <f>TODAY()+37</f>
        <v>44262.563171851856</v>
      </c>
      <c r="H37" t="s">
        <v>0</v>
      </c>
      <c r="I37">
        <v>0</v>
      </c>
      <c r="J37">
        <v>32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83</v>
      </c>
      <c r="C38" t="s">
        <v>0</v>
      </c>
      <c r="D38" t="s">
        <v>84</v>
      </c>
      <c r="E38" t="s">
        <v>0</v>
      </c>
      <c r="F38" s="10">
        <f>TODAY()+34</f>
        <v>44259.563171851856</v>
      </c>
      <c r="G38" s="10">
        <f>TODAY()+37</f>
        <v>44262.563171851856</v>
      </c>
      <c r="H38" t="s">
        <v>0</v>
      </c>
      <c r="I38">
        <v>0</v>
      </c>
      <c r="J38">
        <v>32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85</v>
      </c>
      <c r="C39" t="s">
        <v>0</v>
      </c>
      <c r="D39" t="s">
        <v>86</v>
      </c>
      <c r="E39" t="s">
        <v>0</v>
      </c>
      <c r="F39" s="10">
        <f>TODAY()+34</f>
        <v>44259.563171851856</v>
      </c>
      <c r="G39" s="10">
        <f>TODAY()+37</f>
        <v>44262.563171851856</v>
      </c>
      <c r="H39" t="s">
        <v>0</v>
      </c>
      <c r="I39">
        <v>0</v>
      </c>
      <c r="J39">
        <v>32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87</v>
      </c>
      <c r="C40" t="s">
        <v>0</v>
      </c>
      <c r="D40" t="s">
        <v>26</v>
      </c>
      <c r="E40" t="s">
        <v>0</v>
      </c>
      <c r="F40" s="10">
        <f>TODAY()+35</f>
        <v>44260.563171851856</v>
      </c>
      <c r="G40" s="10">
        <f>TODAY()+38</f>
        <v>44263.563171851856</v>
      </c>
      <c r="H40" t="s">
        <v>0</v>
      </c>
      <c r="I40">
        <v>0</v>
      </c>
      <c r="J40">
        <v>32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88</v>
      </c>
      <c r="C41" t="s">
        <v>0</v>
      </c>
      <c r="D41" t="s">
        <v>89</v>
      </c>
      <c r="E41" t="s">
        <v>0</v>
      </c>
      <c r="F41" s="10">
        <f>TODAY()+36</f>
        <v>44261.563171863425</v>
      </c>
      <c r="G41" s="10">
        <f>TODAY()+41</f>
        <v>44266.563171863425</v>
      </c>
      <c r="H41" t="s">
        <v>0</v>
      </c>
      <c r="I41">
        <v>0</v>
      </c>
      <c r="J41">
        <v>32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6" t="s">
        <v>0</v>
      </c>
      <c r="B42" s="7" t="s">
        <v>90</v>
      </c>
      <c r="C42" s="7" t="s">
        <v>91</v>
      </c>
      <c r="D42" s="7"/>
      <c r="E42" s="7" t="s">
        <v>0</v>
      </c>
      <c r="F42" s="8">
        <f>TODAY()+38</f>
        <v>44263.563171863425</v>
      </c>
      <c r="G42" s="8">
        <f>TODAY()+45</f>
        <v>44270.563171863425</v>
      </c>
      <c r="H42" s="7" t="s">
        <v>0</v>
      </c>
      <c r="I42" s="7">
        <v>0</v>
      </c>
      <c r="J42" s="7">
        <v>48</v>
      </c>
      <c r="K42" s="7">
        <v>0</v>
      </c>
      <c r="L42" s="7">
        <v>0</v>
      </c>
      <c r="M42" s="7" t="s">
        <v>0</v>
      </c>
      <c r="N42" s="7" t="s">
        <v>0</v>
      </c>
      <c r="O42" s="7" t="s">
        <v>0</v>
      </c>
      <c r="P42" s="7">
        <v>0</v>
      </c>
      <c r="Q42" s="7">
        <v>0</v>
      </c>
    </row>
    <row r="43" spans="1:17" x14ac:dyDescent="0.25">
      <c r="A43" s="9" t="s">
        <v>0</v>
      </c>
      <c r="B43" t="s">
        <v>92</v>
      </c>
      <c r="C43" t="s">
        <v>0</v>
      </c>
      <c r="D43" t="s">
        <v>93</v>
      </c>
      <c r="E43" t="s">
        <v>0</v>
      </c>
      <c r="F43" s="10">
        <f>TODAY()+38</f>
        <v>44263.563171863425</v>
      </c>
      <c r="G43" s="10">
        <f>TODAY()+44</f>
        <v>44269.563171863425</v>
      </c>
      <c r="H43" t="s">
        <v>0</v>
      </c>
      <c r="I43">
        <v>0</v>
      </c>
      <c r="J43">
        <v>40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94</v>
      </c>
      <c r="C44" t="s">
        <v>0</v>
      </c>
      <c r="D44" t="s">
        <v>95</v>
      </c>
      <c r="E44" t="s">
        <v>0</v>
      </c>
      <c r="F44" s="10">
        <f>TODAY()+41</f>
        <v>44266.563171863425</v>
      </c>
      <c r="G44" s="10">
        <f>TODAY()+45</f>
        <v>44270.563171863425</v>
      </c>
      <c r="H44" t="s">
        <v>0</v>
      </c>
      <c r="I44">
        <v>0</v>
      </c>
      <c r="J44">
        <v>40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96</v>
      </c>
      <c r="C45" t="s">
        <v>0</v>
      </c>
      <c r="D45" t="s">
        <v>97</v>
      </c>
      <c r="E45" t="s">
        <v>0</v>
      </c>
      <c r="F45" s="10">
        <f>TODAY()+41</f>
        <v>44266.563171863425</v>
      </c>
      <c r="G45" s="10">
        <f>TODAY()+45</f>
        <v>44270.563171875</v>
      </c>
      <c r="H45" t="s">
        <v>0</v>
      </c>
      <c r="I45">
        <v>0</v>
      </c>
      <c r="J45">
        <v>40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6" t="s">
        <v>0</v>
      </c>
      <c r="B46" s="7" t="s">
        <v>98</v>
      </c>
      <c r="C46" s="7" t="s">
        <v>99</v>
      </c>
      <c r="D46" s="7"/>
      <c r="E46" s="7" t="s">
        <v>0</v>
      </c>
      <c r="F46" s="8">
        <f>TODAY()+42</f>
        <v>44267.563171875</v>
      </c>
      <c r="G46" s="8">
        <f>TODAY()+49</f>
        <v>44274.563171875</v>
      </c>
      <c r="H46" s="7" t="s">
        <v>0</v>
      </c>
      <c r="I46" s="7">
        <v>0</v>
      </c>
      <c r="J46" s="7">
        <v>48</v>
      </c>
      <c r="K46" s="7">
        <v>0</v>
      </c>
      <c r="L46" s="7">
        <v>0</v>
      </c>
      <c r="M46" s="7" t="s">
        <v>0</v>
      </c>
      <c r="N46" s="7" t="s">
        <v>0</v>
      </c>
      <c r="O46" s="7" t="s">
        <v>0</v>
      </c>
      <c r="P46" s="7">
        <v>0</v>
      </c>
      <c r="Q46" s="7">
        <v>0</v>
      </c>
    </row>
    <row r="47" spans="1:17" x14ac:dyDescent="0.25">
      <c r="A47" s="9" t="s">
        <v>0</v>
      </c>
      <c r="B47" t="s">
        <v>100</v>
      </c>
      <c r="C47" t="s">
        <v>0</v>
      </c>
      <c r="D47" t="s">
        <v>101</v>
      </c>
      <c r="E47" t="s">
        <v>0</v>
      </c>
      <c r="F47" s="10">
        <f>TODAY()+42</f>
        <v>44267.563171875</v>
      </c>
      <c r="G47" s="10">
        <f>TODAY()+48</f>
        <v>44273.563171875</v>
      </c>
      <c r="H47" t="s">
        <v>0</v>
      </c>
      <c r="I47">
        <v>0</v>
      </c>
      <c r="J47">
        <v>40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102</v>
      </c>
      <c r="C48" t="s">
        <v>0</v>
      </c>
      <c r="D48" t="s">
        <v>103</v>
      </c>
      <c r="E48" t="s">
        <v>0</v>
      </c>
      <c r="F48" s="10">
        <f>TODAY()+43</f>
        <v>44268.563171875</v>
      </c>
      <c r="G48" s="10">
        <f>TODAY()+49</f>
        <v>44274.563171875</v>
      </c>
      <c r="H48" t="s">
        <v>0</v>
      </c>
      <c r="I48">
        <v>0</v>
      </c>
      <c r="J48">
        <v>40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6" t="s">
        <v>0</v>
      </c>
      <c r="B49" s="7" t="s">
        <v>104</v>
      </c>
      <c r="C49" s="7" t="s">
        <v>105</v>
      </c>
      <c r="D49" s="7"/>
      <c r="E49" s="7" t="s">
        <v>0</v>
      </c>
      <c r="F49" s="8">
        <f>TODAY()+45</f>
        <v>44270.563171875</v>
      </c>
      <c r="G49" s="8">
        <f>TODAY()+55</f>
        <v>44280.563171875</v>
      </c>
      <c r="H49" s="7" t="s">
        <v>0</v>
      </c>
      <c r="I49" s="7">
        <v>0</v>
      </c>
      <c r="J49" s="7">
        <v>56</v>
      </c>
      <c r="K49" s="7">
        <v>0</v>
      </c>
      <c r="L49" s="7">
        <v>0</v>
      </c>
      <c r="M49" s="7" t="s">
        <v>0</v>
      </c>
      <c r="N49" s="7" t="s">
        <v>0</v>
      </c>
      <c r="O49" s="7" t="s">
        <v>0</v>
      </c>
      <c r="P49" s="7">
        <v>0</v>
      </c>
      <c r="Q49" s="7">
        <v>0</v>
      </c>
    </row>
    <row r="50" spans="1:17" x14ac:dyDescent="0.25">
      <c r="A50" s="9" t="s">
        <v>0</v>
      </c>
      <c r="B50" t="s">
        <v>106</v>
      </c>
      <c r="C50" t="s">
        <v>0</v>
      </c>
      <c r="D50" t="s">
        <v>107</v>
      </c>
      <c r="E50" t="s">
        <v>0</v>
      </c>
      <c r="F50" s="10">
        <f>TODAY()+45</f>
        <v>44270.563171875</v>
      </c>
      <c r="G50" s="10">
        <f>TODAY()+51</f>
        <v>44276.56317188658</v>
      </c>
      <c r="H50" t="s">
        <v>0</v>
      </c>
      <c r="I50">
        <v>0</v>
      </c>
      <c r="J50">
        <v>40</v>
      </c>
      <c r="K50">
        <v>0</v>
      </c>
      <c r="L50">
        <v>0</v>
      </c>
      <c r="M50" t="s">
        <v>23</v>
      </c>
      <c r="N50" t="s">
        <v>24</v>
      </c>
      <c r="O50" t="s">
        <v>0</v>
      </c>
      <c r="P50">
        <v>0</v>
      </c>
      <c r="Q50">
        <v>0</v>
      </c>
    </row>
    <row r="51" spans="1:17" x14ac:dyDescent="0.25">
      <c r="A51" s="9" t="s">
        <v>0</v>
      </c>
      <c r="B51" t="s">
        <v>108</v>
      </c>
      <c r="C51" t="s">
        <v>0</v>
      </c>
      <c r="D51" t="s">
        <v>109</v>
      </c>
      <c r="E51" t="s">
        <v>0</v>
      </c>
      <c r="F51" s="10">
        <f>TODAY()+48</f>
        <v>44273.56317188658</v>
      </c>
      <c r="G51" s="10">
        <f>TODAY()+52</f>
        <v>44277.56317188658</v>
      </c>
      <c r="H51" t="s">
        <v>0</v>
      </c>
      <c r="I51">
        <v>0</v>
      </c>
      <c r="J51">
        <v>40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110</v>
      </c>
      <c r="C52" t="s">
        <v>0</v>
      </c>
      <c r="D52" t="s">
        <v>111</v>
      </c>
      <c r="E52" t="s">
        <v>0</v>
      </c>
      <c r="F52" s="10">
        <f>TODAY()+48</f>
        <v>44273.56317188658</v>
      </c>
      <c r="G52" s="10">
        <f>TODAY()+52</f>
        <v>44277.56317188658</v>
      </c>
      <c r="H52" t="s">
        <v>0</v>
      </c>
      <c r="I52">
        <v>0</v>
      </c>
      <c r="J52">
        <v>40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112</v>
      </c>
      <c r="C53" t="s">
        <v>0</v>
      </c>
      <c r="D53" t="s">
        <v>113</v>
      </c>
      <c r="E53" t="s">
        <v>0</v>
      </c>
      <c r="F53" s="10">
        <f>TODAY()+48</f>
        <v>44273.56317188658</v>
      </c>
      <c r="G53" s="10">
        <f>TODAY()+52</f>
        <v>44277.56317188658</v>
      </c>
      <c r="H53" t="s">
        <v>0</v>
      </c>
      <c r="I53">
        <v>0</v>
      </c>
      <c r="J53">
        <v>40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9" t="s">
        <v>0</v>
      </c>
      <c r="B54" t="s">
        <v>114</v>
      </c>
      <c r="C54" t="s">
        <v>0</v>
      </c>
      <c r="D54" t="s">
        <v>115</v>
      </c>
      <c r="E54" t="s">
        <v>0</v>
      </c>
      <c r="F54" s="10">
        <f>TODAY()+49</f>
        <v>44274.56317188658</v>
      </c>
      <c r="G54" s="10">
        <f>TODAY()+55</f>
        <v>44280.56317188658</v>
      </c>
      <c r="H54" t="s">
        <v>0</v>
      </c>
      <c r="I54">
        <v>0</v>
      </c>
      <c r="J54">
        <v>40</v>
      </c>
      <c r="K54">
        <v>0</v>
      </c>
      <c r="L54">
        <v>0</v>
      </c>
      <c r="M54" t="s">
        <v>23</v>
      </c>
      <c r="N54" t="s">
        <v>24</v>
      </c>
      <c r="O54" t="s">
        <v>0</v>
      </c>
      <c r="P54">
        <v>0</v>
      </c>
      <c r="Q54">
        <v>0</v>
      </c>
    </row>
    <row r="55" spans="1:17" x14ac:dyDescent="0.25">
      <c r="A55" s="6" t="s">
        <v>0</v>
      </c>
      <c r="B55" s="7" t="s">
        <v>116</v>
      </c>
      <c r="C55" s="7" t="s">
        <v>117</v>
      </c>
      <c r="D55" s="7"/>
      <c r="E55" s="7" t="s">
        <v>0</v>
      </c>
      <c r="F55" s="8">
        <f>TODAY()+51</f>
        <v>44276.563171898146</v>
      </c>
      <c r="G55" s="8">
        <f>TODAY()+58</f>
        <v>44283.563171898146</v>
      </c>
      <c r="H55" s="7" t="s">
        <v>0</v>
      </c>
      <c r="I55" s="7">
        <v>0</v>
      </c>
      <c r="J55" s="7">
        <v>48</v>
      </c>
      <c r="K55" s="7">
        <v>0</v>
      </c>
      <c r="L55" s="7">
        <v>0</v>
      </c>
      <c r="M55" s="7" t="s">
        <v>0</v>
      </c>
      <c r="N55" s="7" t="s">
        <v>0</v>
      </c>
      <c r="O55" s="7" t="s">
        <v>0</v>
      </c>
      <c r="P55" s="7">
        <v>0</v>
      </c>
      <c r="Q55" s="7">
        <v>0</v>
      </c>
    </row>
    <row r="56" spans="1:17" x14ac:dyDescent="0.25">
      <c r="A56" s="9" t="s">
        <v>0</v>
      </c>
      <c r="B56" t="s">
        <v>118</v>
      </c>
      <c r="C56" t="s">
        <v>0</v>
      </c>
      <c r="D56" t="s">
        <v>119</v>
      </c>
      <c r="E56" t="s">
        <v>0</v>
      </c>
      <c r="F56" s="10">
        <f>TODAY()+51</f>
        <v>44276.563171898146</v>
      </c>
      <c r="G56" s="10">
        <f>TODAY()+56</f>
        <v>44281.563171898146</v>
      </c>
      <c r="H56" t="s">
        <v>0</v>
      </c>
      <c r="I56">
        <v>0</v>
      </c>
      <c r="J56">
        <v>32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120</v>
      </c>
      <c r="C57" t="s">
        <v>0</v>
      </c>
      <c r="D57" t="s">
        <v>121</v>
      </c>
      <c r="E57" t="s">
        <v>0</v>
      </c>
      <c r="F57" s="10">
        <f>TODAY()+52</f>
        <v>44277.563171898146</v>
      </c>
      <c r="G57" s="10">
        <f>TODAY()+57</f>
        <v>44282.563171898146</v>
      </c>
      <c r="H57" t="s">
        <v>0</v>
      </c>
      <c r="I57">
        <v>0</v>
      </c>
      <c r="J57">
        <v>32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122</v>
      </c>
      <c r="C58" t="s">
        <v>0</v>
      </c>
      <c r="D58" t="s">
        <v>123</v>
      </c>
      <c r="E58" t="s">
        <v>0</v>
      </c>
      <c r="F58" s="10">
        <f>TODAY()+55</f>
        <v>44280.563171898146</v>
      </c>
      <c r="G58" s="10">
        <f>TODAY()+58</f>
        <v>44283.563171898146</v>
      </c>
      <c r="H58" t="s">
        <v>0</v>
      </c>
      <c r="I58">
        <v>0</v>
      </c>
      <c r="J58">
        <v>32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9" t="s">
        <v>0</v>
      </c>
      <c r="B59" t="s">
        <v>124</v>
      </c>
      <c r="C59" t="s">
        <v>0</v>
      </c>
      <c r="D59" t="s">
        <v>125</v>
      </c>
      <c r="E59" t="s">
        <v>0</v>
      </c>
      <c r="F59" s="10">
        <f>TODAY()+55</f>
        <v>44280.563171898146</v>
      </c>
      <c r="G59" s="10">
        <f>TODAY()+58</f>
        <v>44283.563171898146</v>
      </c>
      <c r="H59" t="s">
        <v>0</v>
      </c>
      <c r="I59">
        <v>0</v>
      </c>
      <c r="J59">
        <v>32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6" t="s">
        <v>0</v>
      </c>
      <c r="B60" s="7" t="s">
        <v>126</v>
      </c>
      <c r="C60" s="7" t="s">
        <v>127</v>
      </c>
      <c r="D60" s="7"/>
      <c r="E60" s="7" t="s">
        <v>0</v>
      </c>
      <c r="F60" s="8">
        <f>TODAY()+1</f>
        <v>44226.56317190972</v>
      </c>
      <c r="G60" s="8">
        <f>TODAY()+1</f>
        <v>44226.56317190972</v>
      </c>
      <c r="H60" s="7" t="s">
        <v>0</v>
      </c>
      <c r="I60" s="7">
        <v>0</v>
      </c>
      <c r="J60" s="7">
        <v>8</v>
      </c>
      <c r="K60" s="7">
        <v>0</v>
      </c>
      <c r="L60" s="7">
        <v>0</v>
      </c>
      <c r="M60" s="7" t="s">
        <v>0</v>
      </c>
      <c r="N60" s="7" t="s">
        <v>0</v>
      </c>
      <c r="O60" s="7" t="s">
        <v>0</v>
      </c>
      <c r="P60" s="7">
        <v>0</v>
      </c>
      <c r="Q60" s="7">
        <v>0</v>
      </c>
    </row>
    <row r="61" spans="1:17" x14ac:dyDescent="0.25">
      <c r="A61" s="9" t="s">
        <v>0</v>
      </c>
      <c r="B61" t="s">
        <v>128</v>
      </c>
      <c r="C61" t="s">
        <v>0</v>
      </c>
      <c r="D61" t="s">
        <v>129</v>
      </c>
      <c r="E61" t="s">
        <v>0</v>
      </c>
      <c r="F61" s="10">
        <f>TODAY()+1</f>
        <v>44226.56317190972</v>
      </c>
      <c r="G61" s="10">
        <f>TODAY()+1</f>
        <v>44226.56317190972</v>
      </c>
      <c r="H61" t="s">
        <v>0</v>
      </c>
      <c r="I61">
        <v>0</v>
      </c>
      <c r="J61">
        <v>8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" x14ac:dyDescent="0.25">
      <c r="A62" t="s">
        <v>0</v>
      </c>
    </row>
    <row r="63" spans="1:17" x14ac:dyDescent="0.25">
      <c r="A63" s="11" t="s">
        <v>130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x14ac:dyDescent="0.25">
      <c r="A64" s="11" t="s">
        <v>131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</sheetData>
  <mergeCells count="18">
    <mergeCell ref="A1:G3"/>
    <mergeCell ref="H2:Q2"/>
    <mergeCell ref="A4:H4"/>
    <mergeCell ref="I4:Q4"/>
    <mergeCell ref="C6:D6"/>
    <mergeCell ref="C9:D9"/>
    <mergeCell ref="C13:D13"/>
    <mergeCell ref="C20:D20"/>
    <mergeCell ref="C24:D24"/>
    <mergeCell ref="C30:D30"/>
    <mergeCell ref="C36:D36"/>
    <mergeCell ref="C42:D42"/>
    <mergeCell ref="C46:D46"/>
    <mergeCell ref="C49:D49"/>
    <mergeCell ref="C55:D55"/>
    <mergeCell ref="C60:D60"/>
    <mergeCell ref="A63:Q63"/>
    <mergeCell ref="A64:Q64"/>
  </mergeCells>
  <hyperlinks>
    <hyperlink ref="H2" r:id="rId1" tooltip="GanttPRO.com"/>
    <hyperlink ref="A63" r:id="rId2" tooltip="GanttPRO.com"/>
    <hyperlink ref="A64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2021-01-29T13:30:58Z</dcterms:created>
  <dcterms:modified xsi:type="dcterms:W3CDTF">2021-01-29T13:30:58Z</dcterms:modified>
</cp:coreProperties>
</file>