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Hotel Marketing Plan" state="visible" r:id="rId4"/>
  </sheets>
  <calcPr calcId="171027" fullCalcOnLoad="1"/>
</workbook>
</file>

<file path=xl/sharedStrings.xml><?xml version="1.0" encoding="utf-8"?>
<sst xmlns="http://schemas.openxmlformats.org/spreadsheetml/2006/main" count="538" uniqueCount="129">
  <si>
    <t/>
  </si>
  <si>
    <t xml:space="preserve">Cree un diagrama de Gantt en GanttPRO con solo unos pocos clics   </t>
  </si>
  <si>
    <t>Hotel Marketing Plan</t>
  </si>
  <si>
    <t>Сolor</t>
  </si>
  <si>
    <t>Número de EDT</t>
  </si>
  <si>
    <t>Nombre de la tarea / Título</t>
  </si>
  <si>
    <t>Asignado a</t>
  </si>
  <si>
    <t>Fecha de inicio planificada</t>
  </si>
  <si>
    <t>Fecha de finalización planificada</t>
  </si>
  <si>
    <t>Fecha límite</t>
  </si>
  <si>
    <t>Progreso (%)</t>
  </si>
  <si>
    <t>Duración (horas)</t>
  </si>
  <si>
    <t>Horas estimadas</t>
  </si>
  <si>
    <t>Registro de tiempo (minutos)</t>
  </si>
  <si>
    <t>Estado</t>
  </si>
  <si>
    <t>Prioridad</t>
  </si>
  <si>
    <t>Descripción de la tarea</t>
  </si>
  <si>
    <t>Costo</t>
  </si>
  <si>
    <t>Costo real</t>
  </si>
  <si>
    <t>1</t>
  </si>
  <si>
    <t>Análisis situacional</t>
  </si>
  <si>
    <t>1.1</t>
  </si>
  <si>
    <t>Visitas Domésticas</t>
  </si>
  <si>
    <t>Abierto</t>
  </si>
  <si>
    <t>Medio</t>
  </si>
  <si>
    <t>1.2</t>
  </si>
  <si>
    <t>Visita internacional</t>
  </si>
  <si>
    <t>1.3</t>
  </si>
  <si>
    <t>Reuniones, congresos y viajes de negocio</t>
  </si>
  <si>
    <t>2</t>
  </si>
  <si>
    <t>El modelo de ocho pasos</t>
  </si>
  <si>
    <t>2.1</t>
  </si>
  <si>
    <t>Mission and vision</t>
  </si>
  <si>
    <t>2.2</t>
  </si>
  <si>
    <t>Análisis y pronóstico</t>
  </si>
  <si>
    <t>2.3</t>
  </si>
  <si>
    <t>Metas y objetivos</t>
  </si>
  <si>
    <t>2.4</t>
  </si>
  <si>
    <t>Estrategia de marketing</t>
  </si>
  <si>
    <t>2.5</t>
  </si>
  <si>
    <t>Tácticas y planes de acción</t>
  </si>
  <si>
    <t>2.6</t>
  </si>
  <si>
    <t>Requerimientos de recursos</t>
  </si>
  <si>
    <t>2.7</t>
  </si>
  <si>
    <t>Controles de marketing</t>
  </si>
  <si>
    <t>3</t>
  </si>
  <si>
    <t>Plan de marketing</t>
  </si>
  <si>
    <t>3.1</t>
  </si>
  <si>
    <t>Conexión corporativa</t>
  </si>
  <si>
    <t>3.2</t>
  </si>
  <si>
    <t>3.3</t>
  </si>
  <si>
    <t>3.4</t>
  </si>
  <si>
    <t>Marketing Strategy</t>
  </si>
  <si>
    <t>3.5</t>
  </si>
  <si>
    <t>3.6</t>
  </si>
  <si>
    <t>3.7</t>
  </si>
  <si>
    <t>3.8</t>
  </si>
  <si>
    <t>Comunicar el plan</t>
  </si>
  <si>
    <t>4</t>
  </si>
  <si>
    <t>Marketing por segmento</t>
  </si>
  <si>
    <t>4.1</t>
  </si>
  <si>
    <t>Comercio electrónico</t>
  </si>
  <si>
    <t>4.2</t>
  </si>
  <si>
    <t>Mercado / Grupos SMERF</t>
  </si>
  <si>
    <t>4.3</t>
  </si>
  <si>
    <t>Corporativo / GOV / Convenciones</t>
  </si>
  <si>
    <t>4.4</t>
  </si>
  <si>
    <t>Agentes de viajes / GDS</t>
  </si>
  <si>
    <t>4.5</t>
  </si>
  <si>
    <t>Redes sociales</t>
  </si>
  <si>
    <t>4.6</t>
  </si>
  <si>
    <t>Ventas internacionales al por mayor</t>
  </si>
  <si>
    <t>4.7</t>
  </si>
  <si>
    <t>Grupo de mercado mayorista</t>
  </si>
  <si>
    <t>4.8</t>
  </si>
  <si>
    <t>Optimización de la tasa de conversión directa</t>
  </si>
  <si>
    <t>4.9</t>
  </si>
  <si>
    <t>Gestión de rendimiento</t>
  </si>
  <si>
    <t>4.10</t>
  </si>
  <si>
    <t>Informe STAR</t>
  </si>
  <si>
    <t>5</t>
  </si>
  <si>
    <t>Investigación de marketing; métodos y recopilación de datos</t>
  </si>
  <si>
    <t>5.1</t>
  </si>
  <si>
    <t>Preguntas de investigación y objetivo</t>
  </si>
  <si>
    <t>5.2</t>
  </si>
  <si>
    <t>Implementación de la encuesta</t>
  </si>
  <si>
    <t>5.3</t>
  </si>
  <si>
    <t>Método de muestreo</t>
  </si>
  <si>
    <t>5.4</t>
  </si>
  <si>
    <t>Resultados y análisis de la investigación</t>
  </si>
  <si>
    <t>6</t>
  </si>
  <si>
    <t>Últimas investigaciones</t>
  </si>
  <si>
    <t>6.1</t>
  </si>
  <si>
    <t>Indicadores económicos</t>
  </si>
  <si>
    <t>6.2</t>
  </si>
  <si>
    <t>Tráfico de pasajeros</t>
  </si>
  <si>
    <t>6.3</t>
  </si>
  <si>
    <t>Desempeño de la industria hotelera</t>
  </si>
  <si>
    <t>6.4</t>
  </si>
  <si>
    <t>Previsión de visitantes</t>
  </si>
  <si>
    <t>6.5</t>
  </si>
  <si>
    <t>OCC mensual</t>
  </si>
  <si>
    <t>7</t>
  </si>
  <si>
    <t>Análisis de fortalezas y oportunidades</t>
  </si>
  <si>
    <t>7.1</t>
  </si>
  <si>
    <t>Análisis competitivo</t>
  </si>
  <si>
    <t>7.2</t>
  </si>
  <si>
    <t>Nuestra propiedad</t>
  </si>
  <si>
    <t>7.3</t>
  </si>
  <si>
    <t>Oferta de servicios / diferenciarse</t>
  </si>
  <si>
    <t>8</t>
  </si>
  <si>
    <t>8.1</t>
  </si>
  <si>
    <t>Objetivos de marketing</t>
  </si>
  <si>
    <t>8.2</t>
  </si>
  <si>
    <t>Segmento objetivo de marketing</t>
  </si>
  <si>
    <t>8.3</t>
  </si>
  <si>
    <t>Publicidad y ventas</t>
  </si>
  <si>
    <t>8.4</t>
  </si>
  <si>
    <t>Presencia en línea</t>
  </si>
  <si>
    <t>8.5</t>
  </si>
  <si>
    <t>Online Marketing</t>
  </si>
  <si>
    <t>9</t>
  </si>
  <si>
    <t>Exposiciones</t>
  </si>
  <si>
    <t>9.1</t>
  </si>
  <si>
    <t>Diseño publicitario</t>
  </si>
  <si>
    <t>9.2</t>
  </si>
  <si>
    <t>Subsidiarios</t>
  </si>
  <si>
    <t xml:space="preserve">  Este documento fue creado usando el servicio en línea https://ganttpro.com</t>
  </si>
  <si>
    <t xml:space="preserve">  Puede usarlo libremente para sus propios fines sin restricciones. Para editar, cree una copia del documento o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</si>
</sst>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7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Hotel Marketing Plan_(GanttPRO.com)_01 02 2021 15 4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Hotel Marketing Plan_(GanttPRO.com)_01 02 2021 15 42" TargetMode="External"/><Relationship Id="rId2" Type="http://schemas.openxmlformats.org/officeDocument/2006/relationships/hyperlink" Target="https://ganttpro.com?utm_source=excel_generated_footer_text_1&amp;title=Hotel Marketing Plan_(GanttPRO.com)_01 02 2021 15 42" TargetMode="External"/><Relationship Id="rId3" Type="http://schemas.openxmlformats.org/officeDocument/2006/relationships/hyperlink" Target="https://ganttpro.com?utm_source=excel_generated_footer_text_2&amp;title=Hotel Marketing Plan_(GanttPRO.com)_01 02 2021 15 4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44228.529602766204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TODAY()+0</f>
        <v>44228.52960253472</v>
      </c>
      <c r="G6" s="8">
        <f>TODAY()+4</f>
        <v>44232.52960253472</v>
      </c>
      <c r="H6" s="7" t="s">
        <v>0</v>
      </c>
      <c r="I6" s="7">
        <v>0</v>
      </c>
      <c r="J6" s="7">
        <v>16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TODAY()+0</f>
        <v>44228.52960253472</v>
      </c>
      <c r="G7" s="10">
        <f>TODAY()+1</f>
        <v>44229.52960253472</v>
      </c>
      <c r="H7" t="s">
        <v>0</v>
      </c>
      <c r="I7">
        <v>0</v>
      </c>
      <c r="J7">
        <v>8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TODAY()+3</f>
        <v>44231.529602546296</v>
      </c>
      <c r="G8" s="10">
        <f>TODAY()+4</f>
        <v>44232.529602546296</v>
      </c>
      <c r="H8" t="s">
        <v>0</v>
      </c>
      <c r="I8">
        <v>0</v>
      </c>
      <c r="J8">
        <v>8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TODAY()+3</f>
        <v>44231.529602546296</v>
      </c>
      <c r="G9" s="10">
        <f>TODAY()+4</f>
        <v>44232.529602546296</v>
      </c>
      <c r="H9" t="s">
        <v>0</v>
      </c>
      <c r="I9">
        <v>0</v>
      </c>
      <c r="J9">
        <v>8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6" t="s">
        <v>0</v>
      </c>
      <c r="B10" s="7" t="s">
        <v>29</v>
      </c>
      <c r="C10" s="7" t="s">
        <v>30</v>
      </c>
      <c r="D10" s="7"/>
      <c r="E10" s="7" t="s">
        <v>0</v>
      </c>
      <c r="F10" s="8">
        <f>TODAY()+5</f>
        <v>44233.529602546296</v>
      </c>
      <c r="G10" s="8">
        <f>TODAY()+13</f>
        <v>44241.529602546296</v>
      </c>
      <c r="H10" s="7" t="s">
        <v>0</v>
      </c>
      <c r="I10" s="7">
        <v>0</v>
      </c>
      <c r="J10" s="7">
        <v>48</v>
      </c>
      <c r="K10" s="7">
        <v>0</v>
      </c>
      <c r="L10" s="7">
        <v>0</v>
      </c>
      <c r="M10" s="7" t="s">
        <v>0</v>
      </c>
      <c r="N10" s="7" t="s">
        <v>0</v>
      </c>
      <c r="O10" s="7" t="s">
        <v>0</v>
      </c>
      <c r="P10" s="7">
        <v>0</v>
      </c>
      <c r="Q10" s="7">
        <v>0</v>
      </c>
    </row>
    <row r="11" spans="1:17" x14ac:dyDescent="0.25">
      <c r="A11" s="9" t="s">
        <v>0</v>
      </c>
      <c r="B11" t="s">
        <v>31</v>
      </c>
      <c r="C11" t="s">
        <v>0</v>
      </c>
      <c r="D11" t="s">
        <v>32</v>
      </c>
      <c r="E11" t="s">
        <v>0</v>
      </c>
      <c r="F11" s="10">
        <f>TODAY()+5</f>
        <v>44233.529602546296</v>
      </c>
      <c r="G11" s="10">
        <f>TODAY()+6</f>
        <v>44234.529602546296</v>
      </c>
      <c r="H11" t="s">
        <v>0</v>
      </c>
      <c r="I11">
        <v>0</v>
      </c>
      <c r="J11">
        <v>8</v>
      </c>
      <c r="K11">
        <v>0</v>
      </c>
      <c r="L11">
        <v>0</v>
      </c>
      <c r="M11" t="s">
        <v>23</v>
      </c>
      <c r="N11" t="s">
        <v>24</v>
      </c>
      <c r="O11" t="s">
        <v>0</v>
      </c>
      <c r="P11">
        <v>0</v>
      </c>
      <c r="Q11">
        <v>0</v>
      </c>
    </row>
    <row r="12" spans="1:17" x14ac:dyDescent="0.25">
      <c r="A12" s="9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TODAY()+5</f>
        <v>44233.529602546296</v>
      </c>
      <c r="G12" s="10">
        <f>TODAY()+6</f>
        <v>44234.529602546296</v>
      </c>
      <c r="H12" t="s">
        <v>0</v>
      </c>
      <c r="I12">
        <v>0</v>
      </c>
      <c r="J12">
        <v>8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9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TODAY()+6</f>
        <v>44234.529602546296</v>
      </c>
      <c r="G13" s="10">
        <f>TODAY()+7</f>
        <v>44235.529602546296</v>
      </c>
      <c r="H13" t="s">
        <v>0</v>
      </c>
      <c r="I13">
        <v>0</v>
      </c>
      <c r="J13">
        <v>8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9" t="s">
        <v>0</v>
      </c>
      <c r="B14" t="s">
        <v>37</v>
      </c>
      <c r="C14" t="s">
        <v>0</v>
      </c>
      <c r="D14" t="s">
        <v>38</v>
      </c>
      <c r="E14" t="s">
        <v>0</v>
      </c>
      <c r="F14" s="10">
        <f>TODAY()+7</f>
        <v>44235.529602546296</v>
      </c>
      <c r="G14" s="10">
        <f>TODAY()+8</f>
        <v>44236.52960255787</v>
      </c>
      <c r="H14" t="s">
        <v>0</v>
      </c>
      <c r="I14">
        <v>0</v>
      </c>
      <c r="J14">
        <v>8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9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TODAY()+10</f>
        <v>44238.52960255787</v>
      </c>
      <c r="G15" s="10">
        <f>TODAY()+11</f>
        <v>44239.52960255787</v>
      </c>
      <c r="H15" t="s">
        <v>0</v>
      </c>
      <c r="I15">
        <v>0</v>
      </c>
      <c r="J15">
        <v>8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41</v>
      </c>
      <c r="C16" t="s">
        <v>0</v>
      </c>
      <c r="D16" t="s">
        <v>42</v>
      </c>
      <c r="E16" t="s">
        <v>0</v>
      </c>
      <c r="F16" s="10">
        <f>TODAY()+10</f>
        <v>44238.52960255787</v>
      </c>
      <c r="G16" s="10">
        <f>TODAY()+11</f>
        <v>44239.52960255787</v>
      </c>
      <c r="H16" t="s">
        <v>0</v>
      </c>
      <c r="I16">
        <v>0</v>
      </c>
      <c r="J16">
        <v>8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9" t="s">
        <v>0</v>
      </c>
      <c r="B17" t="s">
        <v>43</v>
      </c>
      <c r="C17" t="s">
        <v>0</v>
      </c>
      <c r="D17" t="s">
        <v>44</v>
      </c>
      <c r="E17" t="s">
        <v>0</v>
      </c>
      <c r="F17" s="10">
        <f>TODAY()+12</f>
        <v>44240.52960255787</v>
      </c>
      <c r="G17" s="10">
        <f>TODAY()+13</f>
        <v>44241.52960255787</v>
      </c>
      <c r="H17" t="s">
        <v>0</v>
      </c>
      <c r="I17">
        <v>0</v>
      </c>
      <c r="J17">
        <v>8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6" t="s">
        <v>0</v>
      </c>
      <c r="B18" s="7" t="s">
        <v>45</v>
      </c>
      <c r="C18" s="7" t="s">
        <v>46</v>
      </c>
      <c r="D18" s="7"/>
      <c r="E18" s="7" t="s">
        <v>0</v>
      </c>
      <c r="F18" s="8">
        <f>TODAY()+12</f>
        <v>44240.52960255787</v>
      </c>
      <c r="G18" s="8">
        <f>TODAY()+20</f>
        <v>44248.52960255787</v>
      </c>
      <c r="H18" s="7" t="s">
        <v>0</v>
      </c>
      <c r="I18" s="7">
        <v>0</v>
      </c>
      <c r="J18" s="7">
        <v>48</v>
      </c>
      <c r="K18" s="7">
        <v>0</v>
      </c>
      <c r="L18" s="7">
        <v>0</v>
      </c>
      <c r="M18" s="7" t="s">
        <v>0</v>
      </c>
      <c r="N18" s="7" t="s">
        <v>0</v>
      </c>
      <c r="O18" s="7" t="s">
        <v>0</v>
      </c>
      <c r="P18" s="7">
        <v>0</v>
      </c>
      <c r="Q18" s="7">
        <v>0</v>
      </c>
    </row>
    <row r="19" spans="1:17" x14ac:dyDescent="0.25">
      <c r="A19" s="9" t="s">
        <v>0</v>
      </c>
      <c r="B19" t="s">
        <v>47</v>
      </c>
      <c r="C19" t="s">
        <v>0</v>
      </c>
      <c r="D19" t="s">
        <v>48</v>
      </c>
      <c r="E19" t="s">
        <v>0</v>
      </c>
      <c r="F19" s="10">
        <f>TODAY()+12</f>
        <v>44240.52960255787</v>
      </c>
      <c r="G19" s="10">
        <f>TODAY()+13</f>
        <v>44241.52960255787</v>
      </c>
      <c r="H19" t="s">
        <v>0</v>
      </c>
      <c r="I19">
        <v>0</v>
      </c>
      <c r="J19">
        <v>8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9" t="s">
        <v>0</v>
      </c>
      <c r="B20" t="s">
        <v>49</v>
      </c>
      <c r="C20" t="s">
        <v>0</v>
      </c>
      <c r="D20" t="s">
        <v>34</v>
      </c>
      <c r="E20" t="s">
        <v>0</v>
      </c>
      <c r="F20" s="10">
        <f>TODAY()+13</f>
        <v>44241.52960255787</v>
      </c>
      <c r="G20" s="10">
        <f>TODAY()+14</f>
        <v>44242.52960255787</v>
      </c>
      <c r="H20" t="s">
        <v>0</v>
      </c>
      <c r="I20">
        <v>0</v>
      </c>
      <c r="J20">
        <v>8</v>
      </c>
      <c r="K20">
        <v>0</v>
      </c>
      <c r="L20">
        <v>0</v>
      </c>
      <c r="M20" t="s">
        <v>23</v>
      </c>
      <c r="N20" t="s">
        <v>24</v>
      </c>
      <c r="O20" t="s">
        <v>0</v>
      </c>
      <c r="P20">
        <v>0</v>
      </c>
      <c r="Q20">
        <v>0</v>
      </c>
    </row>
    <row r="21" spans="1:17" x14ac:dyDescent="0.25">
      <c r="A21" s="9" t="s">
        <v>0</v>
      </c>
      <c r="B21" t="s">
        <v>50</v>
      </c>
      <c r="C21" t="s">
        <v>0</v>
      </c>
      <c r="D21" t="s">
        <v>36</v>
      </c>
      <c r="E21" t="s">
        <v>0</v>
      </c>
      <c r="F21" s="10">
        <f>TODAY()+14</f>
        <v>44242.52960255787</v>
      </c>
      <c r="G21" s="10">
        <f>TODAY()+15</f>
        <v>44243.52960255787</v>
      </c>
      <c r="H21" t="s">
        <v>0</v>
      </c>
      <c r="I21">
        <v>0</v>
      </c>
      <c r="J21">
        <v>8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9" t="s">
        <v>0</v>
      </c>
      <c r="B22" t="s">
        <v>51</v>
      </c>
      <c r="C22" t="s">
        <v>0</v>
      </c>
      <c r="D22" t="s">
        <v>52</v>
      </c>
      <c r="E22" t="s">
        <v>0</v>
      </c>
      <c r="F22" s="10">
        <f>TODAY()+17</f>
        <v>44245.52960255787</v>
      </c>
      <c r="G22" s="10">
        <f>TODAY()+18</f>
        <v>44246.52960255787</v>
      </c>
      <c r="H22" t="s">
        <v>0</v>
      </c>
      <c r="I22">
        <v>0</v>
      </c>
      <c r="J22">
        <v>8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9" t="s">
        <v>0</v>
      </c>
      <c r="B23" t="s">
        <v>53</v>
      </c>
      <c r="C23" t="s">
        <v>0</v>
      </c>
      <c r="D23" t="s">
        <v>40</v>
      </c>
      <c r="E23" t="s">
        <v>0</v>
      </c>
      <c r="F23" s="10">
        <f>TODAY()+17</f>
        <v>44245.52960256944</v>
      </c>
      <c r="G23" s="10">
        <f>TODAY()+18</f>
        <v>44246.52960256944</v>
      </c>
      <c r="H23" t="s">
        <v>0</v>
      </c>
      <c r="I23">
        <v>0</v>
      </c>
      <c r="J23">
        <v>8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9" t="s">
        <v>0</v>
      </c>
      <c r="B24" t="s">
        <v>54</v>
      </c>
      <c r="C24" t="s">
        <v>0</v>
      </c>
      <c r="D24" t="s">
        <v>42</v>
      </c>
      <c r="E24" t="s">
        <v>0</v>
      </c>
      <c r="F24" s="10">
        <f>TODAY()+19</f>
        <v>44247.52960256944</v>
      </c>
      <c r="G24" s="10">
        <f>TODAY()+20</f>
        <v>44248.52960256944</v>
      </c>
      <c r="H24" t="s">
        <v>0</v>
      </c>
      <c r="I24">
        <v>0</v>
      </c>
      <c r="J24">
        <v>8</v>
      </c>
      <c r="K24">
        <v>0</v>
      </c>
      <c r="L24">
        <v>0</v>
      </c>
      <c r="M24" t="s">
        <v>23</v>
      </c>
      <c r="N24" t="s">
        <v>24</v>
      </c>
      <c r="O24" t="s">
        <v>0</v>
      </c>
      <c r="P24">
        <v>0</v>
      </c>
      <c r="Q24">
        <v>0</v>
      </c>
    </row>
    <row r="25" spans="1:17" x14ac:dyDescent="0.25">
      <c r="A25" s="9" t="s">
        <v>0</v>
      </c>
      <c r="B25" t="s">
        <v>55</v>
      </c>
      <c r="C25" t="s">
        <v>0</v>
      </c>
      <c r="D25" t="s">
        <v>44</v>
      </c>
      <c r="E25" t="s">
        <v>0</v>
      </c>
      <c r="F25" s="10">
        <f>TODAY()+19</f>
        <v>44247.52960256944</v>
      </c>
      <c r="G25" s="10">
        <f>TODAY()+20</f>
        <v>44248.52960256944</v>
      </c>
      <c r="H25" t="s">
        <v>0</v>
      </c>
      <c r="I25">
        <v>0</v>
      </c>
      <c r="J25">
        <v>8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9" t="s">
        <v>0</v>
      </c>
      <c r="B26" t="s">
        <v>56</v>
      </c>
      <c r="C26" t="s">
        <v>0</v>
      </c>
      <c r="D26" t="s">
        <v>57</v>
      </c>
      <c r="E26" t="s">
        <v>0</v>
      </c>
      <c r="F26" s="10">
        <f>TODAY()+19</f>
        <v>44247.52960256944</v>
      </c>
      <c r="G26" s="10">
        <f>TODAY()+20</f>
        <v>44248.52960256944</v>
      </c>
      <c r="H26" t="s">
        <v>0</v>
      </c>
      <c r="I26">
        <v>0</v>
      </c>
      <c r="J26">
        <v>8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6" t="s">
        <v>0</v>
      </c>
      <c r="B27" s="7" t="s">
        <v>58</v>
      </c>
      <c r="C27" s="7" t="s">
        <v>59</v>
      </c>
      <c r="D27" s="7"/>
      <c r="E27" s="7" t="s">
        <v>0</v>
      </c>
      <c r="F27" s="8">
        <f>TODAY()+21</f>
        <v>44249.52960256944</v>
      </c>
      <c r="G27" s="8">
        <f>TODAY()+32</f>
        <v>44260.52960256944</v>
      </c>
      <c r="H27" s="7" t="s">
        <v>0</v>
      </c>
      <c r="I27" s="7">
        <v>0</v>
      </c>
      <c r="J27" s="7">
        <v>56</v>
      </c>
      <c r="K27" s="7">
        <v>0</v>
      </c>
      <c r="L27" s="7">
        <v>0</v>
      </c>
      <c r="M27" s="7" t="s">
        <v>0</v>
      </c>
      <c r="N27" s="7" t="s">
        <v>0</v>
      </c>
      <c r="O27" s="7" t="s">
        <v>0</v>
      </c>
      <c r="P27" s="7">
        <v>0</v>
      </c>
      <c r="Q27" s="7">
        <v>0</v>
      </c>
    </row>
    <row r="28" spans="1:17" x14ac:dyDescent="0.25">
      <c r="A28" s="9" t="s">
        <v>0</v>
      </c>
      <c r="B28" t="s">
        <v>60</v>
      </c>
      <c r="C28" t="s">
        <v>0</v>
      </c>
      <c r="D28" t="s">
        <v>61</v>
      </c>
      <c r="E28" t="s">
        <v>0</v>
      </c>
      <c r="F28" s="10">
        <f>TODAY()+21</f>
        <v>44249.52960256944</v>
      </c>
      <c r="G28" s="10">
        <f>TODAY()+22</f>
        <v>44250.52960256944</v>
      </c>
      <c r="H28" t="s">
        <v>0</v>
      </c>
      <c r="I28">
        <v>0</v>
      </c>
      <c r="J28">
        <v>8</v>
      </c>
      <c r="K28">
        <v>0</v>
      </c>
      <c r="L28">
        <v>0</v>
      </c>
      <c r="M28" t="s">
        <v>23</v>
      </c>
      <c r="N28" t="s">
        <v>24</v>
      </c>
      <c r="O28" t="s">
        <v>0</v>
      </c>
      <c r="P28">
        <v>0</v>
      </c>
      <c r="Q28">
        <v>0</v>
      </c>
    </row>
    <row r="29" spans="1:17" x14ac:dyDescent="0.25">
      <c r="A29" s="9" t="s">
        <v>0</v>
      </c>
      <c r="B29" t="s">
        <v>62</v>
      </c>
      <c r="C29" t="s">
        <v>0</v>
      </c>
      <c r="D29" t="s">
        <v>63</v>
      </c>
      <c r="E29" t="s">
        <v>0</v>
      </c>
      <c r="F29" s="10">
        <f>TODAY()+24</f>
        <v>44252.52960256944</v>
      </c>
      <c r="G29" s="10">
        <f>TODAY()+25</f>
        <v>44253.52960256944</v>
      </c>
      <c r="H29" t="s">
        <v>0</v>
      </c>
      <c r="I29">
        <v>0</v>
      </c>
      <c r="J29">
        <v>8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9" t="s">
        <v>0</v>
      </c>
      <c r="B30" t="s">
        <v>64</v>
      </c>
      <c r="C30" t="s">
        <v>0</v>
      </c>
      <c r="D30" t="s">
        <v>65</v>
      </c>
      <c r="E30" t="s">
        <v>0</v>
      </c>
      <c r="F30" s="10">
        <f>TODAY()+24</f>
        <v>44252.52960256944</v>
      </c>
      <c r="G30" s="10">
        <f>TODAY()+25</f>
        <v>44253.52960256944</v>
      </c>
      <c r="H30" t="s">
        <v>0</v>
      </c>
      <c r="I30">
        <v>0</v>
      </c>
      <c r="J30">
        <v>8</v>
      </c>
      <c r="K30">
        <v>0</v>
      </c>
      <c r="L30">
        <v>0</v>
      </c>
      <c r="M30" t="s">
        <v>23</v>
      </c>
      <c r="N30" t="s">
        <v>24</v>
      </c>
      <c r="O30" t="s">
        <v>0</v>
      </c>
      <c r="P30">
        <v>0</v>
      </c>
      <c r="Q30">
        <v>0</v>
      </c>
    </row>
    <row r="31" spans="1:17" x14ac:dyDescent="0.25">
      <c r="A31" s="9" t="s">
        <v>0</v>
      </c>
      <c r="B31" t="s">
        <v>66</v>
      </c>
      <c r="C31" t="s">
        <v>0</v>
      </c>
      <c r="D31" t="s">
        <v>67</v>
      </c>
      <c r="E31" t="s">
        <v>0</v>
      </c>
      <c r="F31" s="10">
        <f>TODAY()+26</f>
        <v>44254.52960256944</v>
      </c>
      <c r="G31" s="10">
        <f>TODAY()+27</f>
        <v>44255.52960256944</v>
      </c>
      <c r="H31" t="s">
        <v>0</v>
      </c>
      <c r="I31">
        <v>0</v>
      </c>
      <c r="J31">
        <v>8</v>
      </c>
      <c r="K31">
        <v>0</v>
      </c>
      <c r="L31">
        <v>0</v>
      </c>
      <c r="M31" t="s">
        <v>23</v>
      </c>
      <c r="N31" t="s">
        <v>24</v>
      </c>
      <c r="O31" t="s">
        <v>0</v>
      </c>
      <c r="P31">
        <v>0</v>
      </c>
      <c r="Q31">
        <v>0</v>
      </c>
    </row>
    <row r="32" spans="1:17" x14ac:dyDescent="0.25">
      <c r="A32" s="9" t="s">
        <v>0</v>
      </c>
      <c r="B32" t="s">
        <v>68</v>
      </c>
      <c r="C32" t="s">
        <v>0</v>
      </c>
      <c r="D32" t="s">
        <v>69</v>
      </c>
      <c r="E32" t="s">
        <v>0</v>
      </c>
      <c r="F32" s="10">
        <f>TODAY()+26</f>
        <v>44254.52960256944</v>
      </c>
      <c r="G32" s="10">
        <f>TODAY()+27</f>
        <v>44255.52960256944</v>
      </c>
      <c r="H32" t="s">
        <v>0</v>
      </c>
      <c r="I32">
        <v>0</v>
      </c>
      <c r="J32">
        <v>8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9" t="s">
        <v>0</v>
      </c>
      <c r="B33" t="s">
        <v>70</v>
      </c>
      <c r="C33" t="s">
        <v>0</v>
      </c>
      <c r="D33" t="s">
        <v>71</v>
      </c>
      <c r="E33" t="s">
        <v>0</v>
      </c>
      <c r="F33" s="10">
        <f>TODAY()+26</f>
        <v>44254.52960256944</v>
      </c>
      <c r="G33" s="10">
        <f>TODAY()+27</f>
        <v>44255.52960256944</v>
      </c>
      <c r="H33" t="s">
        <v>0</v>
      </c>
      <c r="I33">
        <v>0</v>
      </c>
      <c r="J33">
        <v>8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9" t="s">
        <v>0</v>
      </c>
      <c r="B34" t="s">
        <v>72</v>
      </c>
      <c r="C34" t="s">
        <v>0</v>
      </c>
      <c r="D34" t="s">
        <v>73</v>
      </c>
      <c r="E34" t="s">
        <v>0</v>
      </c>
      <c r="F34" s="10">
        <f>TODAY()+27</f>
        <v>44255.52960256944</v>
      </c>
      <c r="G34" s="10">
        <f>TODAY()+28</f>
        <v>44256.52960256944</v>
      </c>
      <c r="H34" t="s">
        <v>0</v>
      </c>
      <c r="I34">
        <v>0</v>
      </c>
      <c r="J34">
        <v>8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9" t="s">
        <v>0</v>
      </c>
      <c r="B35" t="s">
        <v>74</v>
      </c>
      <c r="C35" t="s">
        <v>0</v>
      </c>
      <c r="D35" t="s">
        <v>75</v>
      </c>
      <c r="E35" t="s">
        <v>0</v>
      </c>
      <c r="F35" s="10">
        <f>TODAY()+28</f>
        <v>44256.52960256944</v>
      </c>
      <c r="G35" s="10">
        <f>TODAY()+29</f>
        <v>44257.529602581024</v>
      </c>
      <c r="H35" t="s">
        <v>0</v>
      </c>
      <c r="I35">
        <v>0</v>
      </c>
      <c r="J35">
        <v>8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9" t="s">
        <v>0</v>
      </c>
      <c r="B36" t="s">
        <v>76</v>
      </c>
      <c r="C36" t="s">
        <v>0</v>
      </c>
      <c r="D36" t="s">
        <v>77</v>
      </c>
      <c r="E36" t="s">
        <v>0</v>
      </c>
      <c r="F36" s="10">
        <f>TODAY()+31</f>
        <v>44259.529602581024</v>
      </c>
      <c r="G36" s="10">
        <f>TODAY()+32</f>
        <v>44260.529602581024</v>
      </c>
      <c r="H36" t="s">
        <v>0</v>
      </c>
      <c r="I36">
        <v>0</v>
      </c>
      <c r="J36">
        <v>8</v>
      </c>
      <c r="K36">
        <v>0</v>
      </c>
      <c r="L36">
        <v>0</v>
      </c>
      <c r="M36" t="s">
        <v>23</v>
      </c>
      <c r="N36" t="s">
        <v>24</v>
      </c>
      <c r="O36" t="s">
        <v>0</v>
      </c>
      <c r="P36">
        <v>0</v>
      </c>
      <c r="Q36">
        <v>0</v>
      </c>
    </row>
    <row r="37" spans="1:17" x14ac:dyDescent="0.25">
      <c r="A37" s="9" t="s">
        <v>0</v>
      </c>
      <c r="B37" t="s">
        <v>78</v>
      </c>
      <c r="C37" t="s">
        <v>0</v>
      </c>
      <c r="D37" t="s">
        <v>79</v>
      </c>
      <c r="E37" t="s">
        <v>0</v>
      </c>
      <c r="F37" s="10">
        <f>TODAY()+31</f>
        <v>44259.529602581024</v>
      </c>
      <c r="G37" s="10">
        <f>TODAY()+32</f>
        <v>44260.529602581024</v>
      </c>
      <c r="H37" t="s">
        <v>0</v>
      </c>
      <c r="I37">
        <v>0</v>
      </c>
      <c r="J37">
        <v>8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6" t="s">
        <v>0</v>
      </c>
      <c r="B38" s="7" t="s">
        <v>80</v>
      </c>
      <c r="C38" s="7" t="s">
        <v>81</v>
      </c>
      <c r="D38" s="7"/>
      <c r="E38" s="7" t="s">
        <v>0</v>
      </c>
      <c r="F38" s="8">
        <f>TODAY()+33</f>
        <v>44261.529602581024</v>
      </c>
      <c r="G38" s="8">
        <f>TODAY()+36</f>
        <v>44264.529602581024</v>
      </c>
      <c r="H38" s="7" t="s">
        <v>0</v>
      </c>
      <c r="I38" s="7">
        <v>0</v>
      </c>
      <c r="J38" s="7">
        <v>24</v>
      </c>
      <c r="K38" s="7">
        <v>0</v>
      </c>
      <c r="L38" s="7">
        <v>0</v>
      </c>
      <c r="M38" s="7" t="s">
        <v>0</v>
      </c>
      <c r="N38" s="7" t="s">
        <v>0</v>
      </c>
      <c r="O38" s="7" t="s">
        <v>0</v>
      </c>
      <c r="P38" s="7">
        <v>0</v>
      </c>
      <c r="Q38" s="7">
        <v>0</v>
      </c>
    </row>
    <row r="39" spans="1:17" x14ac:dyDescent="0.25">
      <c r="A39" s="9" t="s">
        <v>0</v>
      </c>
      <c r="B39" t="s">
        <v>82</v>
      </c>
      <c r="C39" t="s">
        <v>0</v>
      </c>
      <c r="D39" t="s">
        <v>83</v>
      </c>
      <c r="E39" t="s">
        <v>0</v>
      </c>
      <c r="F39" s="10">
        <f>TODAY()+33</f>
        <v>44261.529602581024</v>
      </c>
      <c r="G39" s="10">
        <f>TODAY()+34</f>
        <v>44262.529602581024</v>
      </c>
      <c r="H39" t="s">
        <v>0</v>
      </c>
      <c r="I39">
        <v>0</v>
      </c>
      <c r="J39">
        <v>8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9" t="s">
        <v>0</v>
      </c>
      <c r="B40" t="s">
        <v>84</v>
      </c>
      <c r="C40" t="s">
        <v>0</v>
      </c>
      <c r="D40" t="s">
        <v>85</v>
      </c>
      <c r="E40" t="s">
        <v>0</v>
      </c>
      <c r="F40" s="10">
        <f>TODAY()+33</f>
        <v>44261.529602581024</v>
      </c>
      <c r="G40" s="10">
        <f>TODAY()+34</f>
        <v>44262.529602581024</v>
      </c>
      <c r="H40" t="s">
        <v>0</v>
      </c>
      <c r="I40">
        <v>0</v>
      </c>
      <c r="J40">
        <v>8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9" t="s">
        <v>0</v>
      </c>
      <c r="B41" t="s">
        <v>86</v>
      </c>
      <c r="C41" t="s">
        <v>0</v>
      </c>
      <c r="D41" t="s">
        <v>87</v>
      </c>
      <c r="E41" t="s">
        <v>0</v>
      </c>
      <c r="F41" s="10">
        <f>TODAY()+34</f>
        <v>44262.529602581024</v>
      </c>
      <c r="G41" s="10">
        <f>TODAY()+35</f>
        <v>44263.529602581024</v>
      </c>
      <c r="H41" t="s">
        <v>0</v>
      </c>
      <c r="I41">
        <v>0</v>
      </c>
      <c r="J41">
        <v>8</v>
      </c>
      <c r="K41">
        <v>0</v>
      </c>
      <c r="L41">
        <v>0</v>
      </c>
      <c r="M41" t="s">
        <v>23</v>
      </c>
      <c r="N41" t="s">
        <v>24</v>
      </c>
      <c r="O41" t="s">
        <v>0</v>
      </c>
      <c r="P41">
        <v>0</v>
      </c>
      <c r="Q41">
        <v>0</v>
      </c>
    </row>
    <row r="42" spans="1:17" x14ac:dyDescent="0.25">
      <c r="A42" s="9" t="s">
        <v>0</v>
      </c>
      <c r="B42" t="s">
        <v>88</v>
      </c>
      <c r="C42" t="s">
        <v>0</v>
      </c>
      <c r="D42" t="s">
        <v>89</v>
      </c>
      <c r="E42" t="s">
        <v>0</v>
      </c>
      <c r="F42" s="10">
        <f>TODAY()+35</f>
        <v>44263.529602581024</v>
      </c>
      <c r="G42" s="10">
        <f>TODAY()+36</f>
        <v>44264.529602581024</v>
      </c>
      <c r="H42" t="s">
        <v>0</v>
      </c>
      <c r="I42">
        <v>0</v>
      </c>
      <c r="J42">
        <v>8</v>
      </c>
      <c r="K42">
        <v>0</v>
      </c>
      <c r="L42">
        <v>0</v>
      </c>
      <c r="M42" t="s">
        <v>23</v>
      </c>
      <c r="N42" t="s">
        <v>24</v>
      </c>
      <c r="O42" t="s">
        <v>0</v>
      </c>
      <c r="P42">
        <v>0</v>
      </c>
      <c r="Q42">
        <v>0</v>
      </c>
    </row>
    <row r="43" spans="1:17" x14ac:dyDescent="0.25">
      <c r="A43" s="6" t="s">
        <v>0</v>
      </c>
      <c r="B43" s="7" t="s">
        <v>90</v>
      </c>
      <c r="C43" s="7" t="s">
        <v>91</v>
      </c>
      <c r="D43" s="7"/>
      <c r="E43" s="7" t="s">
        <v>0</v>
      </c>
      <c r="F43" s="8">
        <f>TODAY()+38</f>
        <v>44266.529602581024</v>
      </c>
      <c r="G43" s="8">
        <f>TODAY()+42</f>
        <v>44270.529602581024</v>
      </c>
      <c r="H43" s="7" t="s">
        <v>0</v>
      </c>
      <c r="I43" s="7">
        <v>0</v>
      </c>
      <c r="J43" s="7">
        <v>32</v>
      </c>
      <c r="K43" s="7">
        <v>0</v>
      </c>
      <c r="L43" s="7">
        <v>0</v>
      </c>
      <c r="M43" s="7" t="s">
        <v>0</v>
      </c>
      <c r="N43" s="7" t="s">
        <v>0</v>
      </c>
      <c r="O43" s="7" t="s">
        <v>0</v>
      </c>
      <c r="P43" s="7">
        <v>0</v>
      </c>
      <c r="Q43" s="7">
        <v>0</v>
      </c>
    </row>
    <row r="44" spans="1:17" x14ac:dyDescent="0.25">
      <c r="A44" s="9" t="s">
        <v>0</v>
      </c>
      <c r="B44" t="s">
        <v>92</v>
      </c>
      <c r="C44" t="s">
        <v>0</v>
      </c>
      <c r="D44" t="s">
        <v>93</v>
      </c>
      <c r="E44" t="s">
        <v>0</v>
      </c>
      <c r="F44" s="10">
        <f>TODAY()+38</f>
        <v>44266.529602581024</v>
      </c>
      <c r="G44" s="10">
        <f>TODAY()+39</f>
        <v>44267.529602581024</v>
      </c>
      <c r="H44" t="s">
        <v>0</v>
      </c>
      <c r="I44">
        <v>0</v>
      </c>
      <c r="J44">
        <v>8</v>
      </c>
      <c r="K44">
        <v>0</v>
      </c>
      <c r="L44">
        <v>0</v>
      </c>
      <c r="M44" t="s">
        <v>23</v>
      </c>
      <c r="N44" t="s">
        <v>24</v>
      </c>
      <c r="O44" t="s">
        <v>0</v>
      </c>
      <c r="P44">
        <v>0</v>
      </c>
      <c r="Q44">
        <v>0</v>
      </c>
    </row>
    <row r="45" spans="1:17" x14ac:dyDescent="0.25">
      <c r="A45" s="9" t="s">
        <v>0</v>
      </c>
      <c r="B45" t="s">
        <v>94</v>
      </c>
      <c r="C45" t="s">
        <v>0</v>
      </c>
      <c r="D45" t="s">
        <v>95</v>
      </c>
      <c r="E45" t="s">
        <v>0</v>
      </c>
      <c r="F45" s="10">
        <f>TODAY()+40</f>
        <v>44268.529602581024</v>
      </c>
      <c r="G45" s="10">
        <f>TODAY()+41</f>
        <v>44269.529602581024</v>
      </c>
      <c r="H45" t="s">
        <v>0</v>
      </c>
      <c r="I45">
        <v>0</v>
      </c>
      <c r="J45">
        <v>8</v>
      </c>
      <c r="K45">
        <v>0</v>
      </c>
      <c r="L45">
        <v>0</v>
      </c>
      <c r="M45" t="s">
        <v>23</v>
      </c>
      <c r="N45" t="s">
        <v>24</v>
      </c>
      <c r="O45" t="s">
        <v>0</v>
      </c>
      <c r="P45">
        <v>0</v>
      </c>
      <c r="Q45">
        <v>0</v>
      </c>
    </row>
    <row r="46" spans="1:17" x14ac:dyDescent="0.25">
      <c r="A46" s="9" t="s">
        <v>0</v>
      </c>
      <c r="B46" t="s">
        <v>96</v>
      </c>
      <c r="C46" t="s">
        <v>0</v>
      </c>
      <c r="D46" t="s">
        <v>97</v>
      </c>
      <c r="E46" t="s">
        <v>0</v>
      </c>
      <c r="F46" s="10">
        <f>TODAY()+40</f>
        <v>44268.529602581024</v>
      </c>
      <c r="G46" s="10">
        <f>TODAY()+41</f>
        <v>44269.529602581024</v>
      </c>
      <c r="H46" t="s">
        <v>0</v>
      </c>
      <c r="I46">
        <v>0</v>
      </c>
      <c r="J46">
        <v>8</v>
      </c>
      <c r="K46">
        <v>0</v>
      </c>
      <c r="L46">
        <v>0</v>
      </c>
      <c r="M46" t="s">
        <v>23</v>
      </c>
      <c r="N46" t="s">
        <v>24</v>
      </c>
      <c r="O46" t="s">
        <v>0</v>
      </c>
      <c r="P46">
        <v>0</v>
      </c>
      <c r="Q46">
        <v>0</v>
      </c>
    </row>
    <row r="47" spans="1:17" x14ac:dyDescent="0.25">
      <c r="A47" s="9" t="s">
        <v>0</v>
      </c>
      <c r="B47" t="s">
        <v>98</v>
      </c>
      <c r="C47" t="s">
        <v>0</v>
      </c>
      <c r="D47" t="s">
        <v>99</v>
      </c>
      <c r="E47" t="s">
        <v>0</v>
      </c>
      <c r="F47" s="10">
        <f>TODAY()+40</f>
        <v>44268.529602581024</v>
      </c>
      <c r="G47" s="10">
        <f>TODAY()+41</f>
        <v>44269.52960259259</v>
      </c>
      <c r="H47" t="s">
        <v>0</v>
      </c>
      <c r="I47">
        <v>0</v>
      </c>
      <c r="J47">
        <v>8</v>
      </c>
      <c r="K47">
        <v>0</v>
      </c>
      <c r="L47">
        <v>0</v>
      </c>
      <c r="M47" t="s">
        <v>23</v>
      </c>
      <c r="N47" t="s">
        <v>24</v>
      </c>
      <c r="O47" t="s">
        <v>0</v>
      </c>
      <c r="P47">
        <v>0</v>
      </c>
      <c r="Q47">
        <v>0</v>
      </c>
    </row>
    <row r="48" spans="1:17" x14ac:dyDescent="0.25">
      <c r="A48" s="9" t="s">
        <v>0</v>
      </c>
      <c r="B48" t="s">
        <v>100</v>
      </c>
      <c r="C48" t="s">
        <v>0</v>
      </c>
      <c r="D48" t="s">
        <v>101</v>
      </c>
      <c r="E48" t="s">
        <v>0</v>
      </c>
      <c r="F48" s="10">
        <f>TODAY()+41</f>
        <v>44269.52960259259</v>
      </c>
      <c r="G48" s="10">
        <f>TODAY()+42</f>
        <v>44270.52960259259</v>
      </c>
      <c r="H48" t="s">
        <v>0</v>
      </c>
      <c r="I48">
        <v>0</v>
      </c>
      <c r="J48">
        <v>8</v>
      </c>
      <c r="K48">
        <v>0</v>
      </c>
      <c r="L48">
        <v>0</v>
      </c>
      <c r="M48" t="s">
        <v>23</v>
      </c>
      <c r="N48" t="s">
        <v>24</v>
      </c>
      <c r="O48" t="s">
        <v>0</v>
      </c>
      <c r="P48">
        <v>0</v>
      </c>
      <c r="Q48">
        <v>0</v>
      </c>
    </row>
    <row r="49" spans="1:17" x14ac:dyDescent="0.25">
      <c r="A49" s="6" t="s">
        <v>0</v>
      </c>
      <c r="B49" s="7" t="s">
        <v>102</v>
      </c>
      <c r="C49" s="7" t="s">
        <v>103</v>
      </c>
      <c r="D49" s="7"/>
      <c r="E49" s="7" t="s">
        <v>0</v>
      </c>
      <c r="F49" s="8">
        <f>TODAY()+45</f>
        <v>44273.52960259259</v>
      </c>
      <c r="G49" s="8">
        <f>TODAY()+48</f>
        <v>44276.52960259259</v>
      </c>
      <c r="H49" s="7" t="s">
        <v>0</v>
      </c>
      <c r="I49" s="7">
        <v>0</v>
      </c>
      <c r="J49" s="7">
        <v>24</v>
      </c>
      <c r="K49" s="7">
        <v>0</v>
      </c>
      <c r="L49" s="7">
        <v>0</v>
      </c>
      <c r="M49" s="7" t="s">
        <v>0</v>
      </c>
      <c r="N49" s="7" t="s">
        <v>0</v>
      </c>
      <c r="O49" s="7" t="s">
        <v>0</v>
      </c>
      <c r="P49" s="7">
        <v>0</v>
      </c>
      <c r="Q49" s="7">
        <v>0</v>
      </c>
    </row>
    <row r="50" spans="1:17" x14ac:dyDescent="0.25">
      <c r="A50" s="9" t="s">
        <v>0</v>
      </c>
      <c r="B50" t="s">
        <v>104</v>
      </c>
      <c r="C50" t="s">
        <v>0</v>
      </c>
      <c r="D50" t="s">
        <v>105</v>
      </c>
      <c r="E50" t="s">
        <v>0</v>
      </c>
      <c r="F50" s="10">
        <f>TODAY()+45</f>
        <v>44273.52960259259</v>
      </c>
      <c r="G50" s="10">
        <f>TODAY()+46</f>
        <v>44274.52960259259</v>
      </c>
      <c r="H50" t="s">
        <v>0</v>
      </c>
      <c r="I50">
        <v>0</v>
      </c>
      <c r="J50">
        <v>8</v>
      </c>
      <c r="K50">
        <v>0</v>
      </c>
      <c r="L50">
        <v>0</v>
      </c>
      <c r="M50" t="s">
        <v>23</v>
      </c>
      <c r="N50" t="s">
        <v>24</v>
      </c>
      <c r="O50" t="s">
        <v>0</v>
      </c>
      <c r="P50">
        <v>0</v>
      </c>
      <c r="Q50">
        <v>0</v>
      </c>
    </row>
    <row r="51" spans="1:17" x14ac:dyDescent="0.25">
      <c r="A51" s="9" t="s">
        <v>0</v>
      </c>
      <c r="B51" t="s">
        <v>106</v>
      </c>
      <c r="C51" t="s">
        <v>0</v>
      </c>
      <c r="D51" t="s">
        <v>107</v>
      </c>
      <c r="E51" t="s">
        <v>0</v>
      </c>
      <c r="F51" s="10">
        <f>TODAY()+45</f>
        <v>44273.52960259259</v>
      </c>
      <c r="G51" s="10">
        <f>TODAY()+46</f>
        <v>44274.52960259259</v>
      </c>
      <c r="H51" t="s">
        <v>0</v>
      </c>
      <c r="I51">
        <v>0</v>
      </c>
      <c r="J51">
        <v>8</v>
      </c>
      <c r="K51">
        <v>0</v>
      </c>
      <c r="L51">
        <v>0</v>
      </c>
      <c r="M51" t="s">
        <v>23</v>
      </c>
      <c r="N51" t="s">
        <v>24</v>
      </c>
      <c r="O51" t="s">
        <v>0</v>
      </c>
      <c r="P51">
        <v>0</v>
      </c>
      <c r="Q51">
        <v>0</v>
      </c>
    </row>
    <row r="52" spans="1:17" x14ac:dyDescent="0.25">
      <c r="A52" s="9" t="s">
        <v>0</v>
      </c>
      <c r="B52" t="s">
        <v>108</v>
      </c>
      <c r="C52" t="s">
        <v>0</v>
      </c>
      <c r="D52" t="s">
        <v>109</v>
      </c>
      <c r="E52" t="s">
        <v>0</v>
      </c>
      <c r="F52" s="10">
        <f>TODAY()+47</f>
        <v>44275.52960259259</v>
      </c>
      <c r="G52" s="10">
        <f>TODAY()+48</f>
        <v>44276.52960259259</v>
      </c>
      <c r="H52" t="s">
        <v>0</v>
      </c>
      <c r="I52">
        <v>0</v>
      </c>
      <c r="J52">
        <v>8</v>
      </c>
      <c r="K52">
        <v>0</v>
      </c>
      <c r="L52">
        <v>0</v>
      </c>
      <c r="M52" t="s">
        <v>23</v>
      </c>
      <c r="N52" t="s">
        <v>24</v>
      </c>
      <c r="O52" t="s">
        <v>0</v>
      </c>
      <c r="P52">
        <v>0</v>
      </c>
      <c r="Q52">
        <v>0</v>
      </c>
    </row>
    <row r="53" spans="1:17" x14ac:dyDescent="0.25">
      <c r="A53" s="6" t="s">
        <v>0</v>
      </c>
      <c r="B53" s="7" t="s">
        <v>110</v>
      </c>
      <c r="C53" s="7" t="s">
        <v>38</v>
      </c>
      <c r="D53" s="7"/>
      <c r="E53" s="7" t="s">
        <v>0</v>
      </c>
      <c r="F53" s="8">
        <f>TODAY()+47</f>
        <v>44275.52960259259</v>
      </c>
      <c r="G53" s="8">
        <f>TODAY()+53</f>
        <v>44281.52960259259</v>
      </c>
      <c r="H53" s="7" t="s">
        <v>0</v>
      </c>
      <c r="I53" s="7">
        <v>0</v>
      </c>
      <c r="J53" s="7">
        <v>32</v>
      </c>
      <c r="K53" s="7">
        <v>0</v>
      </c>
      <c r="L53" s="7">
        <v>0</v>
      </c>
      <c r="M53" s="7" t="s">
        <v>0</v>
      </c>
      <c r="N53" s="7" t="s">
        <v>0</v>
      </c>
      <c r="O53" s="7" t="s">
        <v>0</v>
      </c>
      <c r="P53" s="7">
        <v>0</v>
      </c>
      <c r="Q53" s="7">
        <v>0</v>
      </c>
    </row>
    <row r="54" spans="1:17" x14ac:dyDescent="0.25">
      <c r="A54" s="9" t="s">
        <v>0</v>
      </c>
      <c r="B54" t="s">
        <v>111</v>
      </c>
      <c r="C54" t="s">
        <v>0</v>
      </c>
      <c r="D54" t="s">
        <v>112</v>
      </c>
      <c r="E54" t="s">
        <v>0</v>
      </c>
      <c r="F54" s="10">
        <f>TODAY()+47</f>
        <v>44275.52960259259</v>
      </c>
      <c r="G54" s="10">
        <f>TODAY()+48</f>
        <v>44276.52960259259</v>
      </c>
      <c r="H54" t="s">
        <v>0</v>
      </c>
      <c r="I54">
        <v>0</v>
      </c>
      <c r="J54">
        <v>8</v>
      </c>
      <c r="K54">
        <v>0</v>
      </c>
      <c r="L54">
        <v>0</v>
      </c>
      <c r="M54" t="s">
        <v>23</v>
      </c>
      <c r="N54" t="s">
        <v>24</v>
      </c>
      <c r="O54" t="s">
        <v>0</v>
      </c>
      <c r="P54">
        <v>0</v>
      </c>
      <c r="Q54">
        <v>0</v>
      </c>
    </row>
    <row r="55" spans="1:17" x14ac:dyDescent="0.25">
      <c r="A55" s="9" t="s">
        <v>0</v>
      </c>
      <c r="B55" t="s">
        <v>113</v>
      </c>
      <c r="C55" t="s">
        <v>0</v>
      </c>
      <c r="D55" t="s">
        <v>114</v>
      </c>
      <c r="E55" t="s">
        <v>0</v>
      </c>
      <c r="F55" s="10">
        <f>TODAY()+48</f>
        <v>44276.52960259259</v>
      </c>
      <c r="G55" s="10">
        <f>TODAY()+49</f>
        <v>44277.52960259259</v>
      </c>
      <c r="H55" t="s">
        <v>0</v>
      </c>
      <c r="I55">
        <v>0</v>
      </c>
      <c r="J55">
        <v>8</v>
      </c>
      <c r="K55">
        <v>0</v>
      </c>
      <c r="L55">
        <v>0</v>
      </c>
      <c r="M55" t="s">
        <v>23</v>
      </c>
      <c r="N55" t="s">
        <v>24</v>
      </c>
      <c r="O55" t="s">
        <v>0</v>
      </c>
      <c r="P55">
        <v>0</v>
      </c>
      <c r="Q55">
        <v>0</v>
      </c>
    </row>
    <row r="56" spans="1:17" x14ac:dyDescent="0.25">
      <c r="A56" s="9" t="s">
        <v>0</v>
      </c>
      <c r="B56" t="s">
        <v>115</v>
      </c>
      <c r="C56" t="s">
        <v>0</v>
      </c>
      <c r="D56" t="s">
        <v>116</v>
      </c>
      <c r="E56" t="s">
        <v>0</v>
      </c>
      <c r="F56" s="10">
        <f>TODAY()+49</f>
        <v>44277.52960259259</v>
      </c>
      <c r="G56" s="10">
        <f>TODAY()+50</f>
        <v>44278.52960259259</v>
      </c>
      <c r="H56" t="s">
        <v>0</v>
      </c>
      <c r="I56">
        <v>0</v>
      </c>
      <c r="J56">
        <v>8</v>
      </c>
      <c r="K56">
        <v>0</v>
      </c>
      <c r="L56">
        <v>0</v>
      </c>
      <c r="M56" t="s">
        <v>23</v>
      </c>
      <c r="N56" t="s">
        <v>24</v>
      </c>
      <c r="O56" t="s">
        <v>0</v>
      </c>
      <c r="P56">
        <v>0</v>
      </c>
      <c r="Q56">
        <v>0</v>
      </c>
    </row>
    <row r="57" spans="1:17" x14ac:dyDescent="0.25">
      <c r="A57" s="9" t="s">
        <v>0</v>
      </c>
      <c r="B57" t="s">
        <v>117</v>
      </c>
      <c r="C57" t="s">
        <v>0</v>
      </c>
      <c r="D57" t="s">
        <v>118</v>
      </c>
      <c r="E57" t="s">
        <v>0</v>
      </c>
      <c r="F57" s="10">
        <f>TODAY()+52</f>
        <v>44280.52960259259</v>
      </c>
      <c r="G57" s="10">
        <f>TODAY()+53</f>
        <v>44281.52960259259</v>
      </c>
      <c r="H57" t="s">
        <v>0</v>
      </c>
      <c r="I57">
        <v>0</v>
      </c>
      <c r="J57">
        <v>8</v>
      </c>
      <c r="K57">
        <v>0</v>
      </c>
      <c r="L57">
        <v>0</v>
      </c>
      <c r="M57" t="s">
        <v>23</v>
      </c>
      <c r="N57" t="s">
        <v>24</v>
      </c>
      <c r="O57" t="s">
        <v>0</v>
      </c>
      <c r="P57">
        <v>0</v>
      </c>
      <c r="Q57">
        <v>0</v>
      </c>
    </row>
    <row r="58" spans="1:17" x14ac:dyDescent="0.25">
      <c r="A58" s="9" t="s">
        <v>0</v>
      </c>
      <c r="B58" t="s">
        <v>119</v>
      </c>
      <c r="C58" t="s">
        <v>0</v>
      </c>
      <c r="D58" t="s">
        <v>120</v>
      </c>
      <c r="E58" t="s">
        <v>0</v>
      </c>
      <c r="F58" s="10">
        <f>TODAY()+52</f>
        <v>44280.52960259259</v>
      </c>
      <c r="G58" s="10">
        <f>TODAY()+53</f>
        <v>44281.52960259259</v>
      </c>
      <c r="H58" t="s">
        <v>0</v>
      </c>
      <c r="I58">
        <v>0</v>
      </c>
      <c r="J58">
        <v>8</v>
      </c>
      <c r="K58">
        <v>0</v>
      </c>
      <c r="L58">
        <v>0</v>
      </c>
      <c r="M58" t="s">
        <v>23</v>
      </c>
      <c r="N58" t="s">
        <v>24</v>
      </c>
      <c r="O58" t="s">
        <v>0</v>
      </c>
      <c r="P58">
        <v>0</v>
      </c>
      <c r="Q58">
        <v>0</v>
      </c>
    </row>
    <row r="59" spans="1:17" x14ac:dyDescent="0.25">
      <c r="A59" s="6" t="s">
        <v>0</v>
      </c>
      <c r="B59" s="7" t="s">
        <v>121</v>
      </c>
      <c r="C59" s="7" t="s">
        <v>122</v>
      </c>
      <c r="D59" s="7"/>
      <c r="E59" s="7" t="s">
        <v>0</v>
      </c>
      <c r="F59" s="8">
        <f>TODAY()+54</f>
        <v>44282.52960259259</v>
      </c>
      <c r="G59" s="8">
        <f>TODAY()+55</f>
        <v>44283.52960259259</v>
      </c>
      <c r="H59" s="7" t="s">
        <v>0</v>
      </c>
      <c r="I59" s="7">
        <v>0</v>
      </c>
      <c r="J59" s="7">
        <v>8</v>
      </c>
      <c r="K59" s="7">
        <v>0</v>
      </c>
      <c r="L59" s="7">
        <v>0</v>
      </c>
      <c r="M59" s="7" t="s">
        <v>0</v>
      </c>
      <c r="N59" s="7" t="s">
        <v>0</v>
      </c>
      <c r="O59" s="7" t="s">
        <v>0</v>
      </c>
      <c r="P59" s="7">
        <v>0</v>
      </c>
      <c r="Q59" s="7">
        <v>0</v>
      </c>
    </row>
    <row r="60" spans="1:17" x14ac:dyDescent="0.25">
      <c r="A60" s="9" t="s">
        <v>0</v>
      </c>
      <c r="B60" t="s">
        <v>123</v>
      </c>
      <c r="C60" t="s">
        <v>0</v>
      </c>
      <c r="D60" t="s">
        <v>124</v>
      </c>
      <c r="E60" t="s">
        <v>0</v>
      </c>
      <c r="F60" s="10">
        <f>TODAY()+54</f>
        <v>44282.52960259259</v>
      </c>
      <c r="G60" s="10">
        <f>TODAY()+55</f>
        <v>44283.52960259259</v>
      </c>
      <c r="H60" t="s">
        <v>0</v>
      </c>
      <c r="I60">
        <v>0</v>
      </c>
      <c r="J60">
        <v>8</v>
      </c>
      <c r="K60">
        <v>0</v>
      </c>
      <c r="L60">
        <v>0</v>
      </c>
      <c r="M60" t="s">
        <v>23</v>
      </c>
      <c r="N60" t="s">
        <v>24</v>
      </c>
      <c r="O60" t="s">
        <v>0</v>
      </c>
      <c r="P60">
        <v>0</v>
      </c>
      <c r="Q60">
        <v>0</v>
      </c>
    </row>
    <row r="61" spans="1:17" x14ac:dyDescent="0.25">
      <c r="A61" s="9" t="s">
        <v>0</v>
      </c>
      <c r="B61" t="s">
        <v>125</v>
      </c>
      <c r="C61" t="s">
        <v>0</v>
      </c>
      <c r="D61" t="s">
        <v>126</v>
      </c>
      <c r="E61" t="s">
        <v>0</v>
      </c>
      <c r="F61" s="10">
        <f>TODAY()+54</f>
        <v>44282.52960259259</v>
      </c>
      <c r="G61" s="10">
        <f>TODAY()+55</f>
        <v>44283.52960260416</v>
      </c>
      <c r="H61" t="s">
        <v>0</v>
      </c>
      <c r="I61">
        <v>0</v>
      </c>
      <c r="J61">
        <v>8</v>
      </c>
      <c r="K61">
        <v>0</v>
      </c>
      <c r="L61">
        <v>0</v>
      </c>
      <c r="M61" t="s">
        <v>23</v>
      </c>
      <c r="N61" t="s">
        <v>24</v>
      </c>
      <c r="O61" t="s">
        <v>0</v>
      </c>
      <c r="P61">
        <v>0</v>
      </c>
      <c r="Q61">
        <v>0</v>
      </c>
    </row>
    <row r="62" spans="1:1" x14ac:dyDescent="0.25">
      <c r="A62" t="s">
        <v>0</v>
      </c>
    </row>
    <row r="63" spans="1:17" x14ac:dyDescent="0.25">
      <c r="A63" s="11" t="s">
        <v>127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x14ac:dyDescent="0.25">
      <c r="A64" s="11" t="s">
        <v>128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</sheetData>
  <mergeCells count="15">
    <mergeCell ref="A1:G3"/>
    <mergeCell ref="H2:Q2"/>
    <mergeCell ref="A4:H4"/>
    <mergeCell ref="I4:Q4"/>
    <mergeCell ref="C6:D6"/>
    <mergeCell ref="C10:D10"/>
    <mergeCell ref="C18:D18"/>
    <mergeCell ref="C27:D27"/>
    <mergeCell ref="C38:D38"/>
    <mergeCell ref="C43:D43"/>
    <mergeCell ref="C49:D49"/>
    <mergeCell ref="C53:D53"/>
    <mergeCell ref="C59:D59"/>
    <mergeCell ref="A63:Q63"/>
    <mergeCell ref="A64:Q64"/>
  </mergeCells>
  <hyperlinks>
    <hyperlink ref="H2" r:id="rId1" tooltip="GanttPRO.com"/>
    <hyperlink ref="A63" r:id="rId2" tooltip="GanttPRO.com"/>
    <hyperlink ref="A64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Hotel Marketing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2021-02-01T12:42:37Z</dcterms:created>
  <dcterms:modified xsi:type="dcterms:W3CDTF">2021-02-01T12:42:37Z</dcterms:modified>
</cp:coreProperties>
</file>