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tartup Marketing Plan" state="visible" r:id="rId4"/>
  </sheets>
  <calcPr calcId="171027" fullCalcOnLoad="1"/>
</workbook>
</file>

<file path=xl/sharedStrings.xml><?xml version="1.0" encoding="utf-8"?>
<sst xmlns="http://schemas.openxmlformats.org/spreadsheetml/2006/main" count="436" uniqueCount="109">
  <si>
    <t/>
  </si>
  <si>
    <t xml:space="preserve">Create professional Gantt charts in GanttPRO in a few clicks      </t>
  </si>
  <si>
    <t>Startup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</si>
  <si>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</si>
  <si>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</si>
  <si>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</si>
  <si>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</si>
  <si>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</si>
  <si>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</si>
  <si>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</si>
  <si>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</si>
  <si>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</si>
  <si>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</si>
  <si>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</si>
  <si>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</si>
  <si>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</si>
  <si>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</si>
  <si>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</si>
  <si>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</si>
  <si>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</si>
  <si>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Small business marketing plan</t>
  </si>
  <si>
    <t>Open</t>
  </si>
  <si>
    <t>Medium</t>
  </si>
  <si>
    <t>2</t>
  </si>
  <si>
    <t>Business Overview</t>
  </si>
  <si>
    <t>2.1</t>
  </si>
  <si>
    <t>History Of Company</t>
  </si>
  <si>
    <t>2.2</t>
  </si>
  <si>
    <t>Business Profile</t>
  </si>
  <si>
    <t>2.3</t>
  </si>
  <si>
    <t>Form Of Business</t>
  </si>
  <si>
    <t>3</t>
  </si>
  <si>
    <t>The Market</t>
  </si>
  <si>
    <t>3.1</t>
  </si>
  <si>
    <t>Industry Trends</t>
  </si>
  <si>
    <t>3.2</t>
  </si>
  <si>
    <t>Market Analysis</t>
  </si>
  <si>
    <t>3.3</t>
  </si>
  <si>
    <t>Target Markets</t>
  </si>
  <si>
    <t>3.4</t>
  </si>
  <si>
    <t>Customer Profile</t>
  </si>
  <si>
    <t>3.5</t>
  </si>
  <si>
    <t>Competition</t>
  </si>
  <si>
    <t>3.6</t>
  </si>
  <si>
    <t>Legal and Regulatory Environment</t>
  </si>
  <si>
    <t>3.7</t>
  </si>
  <si>
    <t>SWOT  Analysis</t>
  </si>
  <si>
    <t>3.8</t>
  </si>
  <si>
    <t>Risk/ Reward Analysis</t>
  </si>
  <si>
    <t>3.9</t>
  </si>
  <si>
    <t>Marketing Strategy</t>
  </si>
  <si>
    <t>3.9.1</t>
  </si>
  <si>
    <t>Overall Strategy</t>
  </si>
  <si>
    <t>3.9.2</t>
  </si>
  <si>
    <t>Description of Service</t>
  </si>
  <si>
    <t>3.9.3</t>
  </si>
  <si>
    <t>Pricing Policy</t>
  </si>
  <si>
    <t>3.9.4</t>
  </si>
  <si>
    <t>Placement/ Positioning</t>
  </si>
  <si>
    <t>3.9.5</t>
  </si>
  <si>
    <t>Service Delivery</t>
  </si>
  <si>
    <t>3.9.6</t>
  </si>
  <si>
    <t>Promotional strategy</t>
  </si>
  <si>
    <t>4</t>
  </si>
  <si>
    <t>Operations Plan</t>
  </si>
  <si>
    <t>4.1</t>
  </si>
  <si>
    <t>Details of Operation</t>
  </si>
  <si>
    <t>4.2</t>
  </si>
  <si>
    <t>Location and premises</t>
  </si>
  <si>
    <t>4.3</t>
  </si>
  <si>
    <t>Infrastructure</t>
  </si>
  <si>
    <t>5</t>
  </si>
  <si>
    <t>Organization/Management</t>
  </si>
  <si>
    <t>5.1</t>
  </si>
  <si>
    <t>Ownership Structure</t>
  </si>
  <si>
    <t>5.2</t>
  </si>
  <si>
    <t>Directors Profile</t>
  </si>
  <si>
    <t>5.3</t>
  </si>
  <si>
    <t>Organization Chart</t>
  </si>
  <si>
    <t>5.4</t>
  </si>
  <si>
    <t>Management Team</t>
  </si>
  <si>
    <t>5.5</t>
  </si>
  <si>
    <t>Management Responsibilities</t>
  </si>
  <si>
    <t>5.6</t>
  </si>
  <si>
    <t>Staffing Plan</t>
  </si>
  <si>
    <t>5.7</t>
  </si>
  <si>
    <t>Trade Union Affiliation/ NBC Agreement</t>
  </si>
  <si>
    <t>6</t>
  </si>
  <si>
    <t>Financial Plan</t>
  </si>
  <si>
    <t>6.1</t>
  </si>
  <si>
    <t>Planned Capital Expenditure</t>
  </si>
  <si>
    <t>6.2</t>
  </si>
  <si>
    <t>Vehicle Costing Analysis</t>
  </si>
  <si>
    <t>6.3</t>
  </si>
  <si>
    <t>Loan Amortization Schedules</t>
  </si>
  <si>
    <t>6.4</t>
  </si>
  <si>
    <t>Route Planning Analysis</t>
  </si>
  <si>
    <t>6.5</t>
  </si>
  <si>
    <t>Financial Projections</t>
  </si>
  <si>
    <t>6.5.1</t>
  </si>
  <si>
    <t>Income Statement</t>
  </si>
  <si>
    <t>6.5.2</t>
  </si>
  <si>
    <t>Balance Sheet</t>
  </si>
  <si>
    <t>6.5.3</t>
  </si>
  <si>
    <t>Cash Flow Statement</t>
  </si>
  <si>
    <t>6.6</t>
  </si>
  <si>
    <t>Financial Ratios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</si>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</sst>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50C7D6"/>
      </patternFill>
    </fill>
    <fill>
      <patternFill patternType="solid">
        <fgColor rgb="FFFFCC80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0" fillId="5" borderId="0" xfId="0" applyFill="1" applyAlignment="1">
      <alignment indent="3"/>
    </xf>
    <xf numFmtId="14" fontId="0" fillId="0" borderId="0" xfId="0" applyNumberFormat="1"/>
    <xf numFmtId="0" fontId="4" fillId="6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tartup Marketing Plan_(GanttPRO.com)_12 05 2020 17 5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tartup Marketing Plan_(GanttPRO.com)_12 05 2020 17 55" TargetMode="External"/><Relationship Id="rId2" Type="http://schemas.openxmlformats.org/officeDocument/2006/relationships/hyperlink" Target="https://ganttpro.com?utm_source=excel_generated_footer_text_1&amp;title=Startup Marketing Plan_(GanttPRO.com)_12 05 2020 17 55" TargetMode="External"/><Relationship Id="rId3" Type="http://schemas.openxmlformats.org/officeDocument/2006/relationships/hyperlink" Target="https://ganttpro.com?utm_source=excel_generated_footer_text_2&amp;title=Startup Marketing Plan_(GanttPRO.com)_12 05 2020 17 5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43963.62169724537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t="s">
        <v>19</v>
      </c>
      <c r="C6" t="s">
        <v>20</v>
      </c>
      <c r="D6"/>
      <c r="E6"/>
      <c r="F6" t="s">
        <v>0</v>
      </c>
      <c r="G6" s="7">
        <f>TODAY()+1</f>
        <v>43964.621696689814</v>
      </c>
      <c r="H6" s="7">
        <f>TODAY()+2</f>
        <v>43965.621696689814</v>
      </c>
      <c r="I6" t="s">
        <v>0</v>
      </c>
      <c r="J6">
        <v>0</v>
      </c>
      <c r="K6">
        <v>8</v>
      </c>
      <c r="L6">
        <v>0</v>
      </c>
      <c r="M6">
        <v>0</v>
      </c>
      <c r="N6" t="s">
        <v>21</v>
      </c>
      <c r="O6" t="s">
        <v>22</v>
      </c>
      <c r="P6" t="s">
        <v>0</v>
      </c>
      <c r="Q6">
        <v>0</v>
      </c>
      <c r="R6">
        <v>0</v>
      </c>
    </row>
    <row r="7" spans="1:18" x14ac:dyDescent="0.25">
      <c r="A7" s="8" t="s">
        <v>0</v>
      </c>
      <c r="B7" s="9" t="s">
        <v>23</v>
      </c>
      <c r="C7" s="9" t="s">
        <v>24</v>
      </c>
      <c r="D7" s="9"/>
      <c r="E7" s="9"/>
      <c r="F7" s="9" t="s">
        <v>0</v>
      </c>
      <c r="G7" s="10">
        <f>TODAY()+3</f>
        <v>43966.621696689814</v>
      </c>
      <c r="H7" s="10">
        <f>TODAY()+6</f>
        <v>43969.62169670139</v>
      </c>
      <c r="I7" s="9" t="s">
        <v>0</v>
      </c>
      <c r="J7" s="9">
        <v>0</v>
      </c>
      <c r="K7" s="9">
        <v>16</v>
      </c>
      <c r="L7" s="9">
        <v>0</v>
      </c>
      <c r="M7" s="9">
        <v>0</v>
      </c>
      <c r="N7" s="9" t="s">
        <v>0</v>
      </c>
      <c r="O7" s="9" t="s">
        <v>0</v>
      </c>
      <c r="P7" s="9" t="s">
        <v>0</v>
      </c>
      <c r="Q7" s="9">
        <v>0</v>
      </c>
      <c r="R7" s="9">
        <v>0</v>
      </c>
    </row>
    <row r="8" spans="1:18" x14ac:dyDescent="0.25">
      <c r="A8" s="6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7">
        <f>TODAY()+3</f>
        <v>43966.62169670139</v>
      </c>
      <c r="H8" s="7">
        <f>TODAY()+4</f>
        <v>43967.62169670139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21</v>
      </c>
      <c r="O8" t="s">
        <v>22</v>
      </c>
      <c r="P8" t="s">
        <v>0</v>
      </c>
      <c r="Q8">
        <v>0</v>
      </c>
      <c r="R8">
        <v>0</v>
      </c>
    </row>
    <row r="9" spans="1:18" x14ac:dyDescent="0.25">
      <c r="A9" s="6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7">
        <f>TODAY()+4</f>
        <v>43967.62169670139</v>
      </c>
      <c r="H9" s="7">
        <f>TODAY()+5</f>
        <v>43968.62169671296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21</v>
      </c>
      <c r="O9" t="s">
        <v>22</v>
      </c>
      <c r="P9" t="s">
        <v>0</v>
      </c>
      <c r="Q9">
        <v>0</v>
      </c>
      <c r="R9">
        <v>0</v>
      </c>
    </row>
    <row r="10" spans="1:18" x14ac:dyDescent="0.25">
      <c r="A10" s="6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7">
        <f>TODAY()+5</f>
        <v>43968.62169671296</v>
      </c>
      <c r="H10" s="7">
        <f>TODAY()+6</f>
        <v>43969.62169671296</v>
      </c>
      <c r="I10" t="s">
        <v>0</v>
      </c>
      <c r="J10">
        <v>0</v>
      </c>
      <c r="K10">
        <v>0</v>
      </c>
      <c r="L10">
        <v>0</v>
      </c>
      <c r="M10">
        <v>0</v>
      </c>
      <c r="N10" t="s">
        <v>21</v>
      </c>
      <c r="O10" t="s">
        <v>22</v>
      </c>
      <c r="P10" t="s">
        <v>0</v>
      </c>
      <c r="Q10">
        <v>0</v>
      </c>
      <c r="R10">
        <v>0</v>
      </c>
    </row>
    <row r="11" spans="1:18" x14ac:dyDescent="0.25">
      <c r="A11" s="8" t="s">
        <v>0</v>
      </c>
      <c r="B11" s="9" t="s">
        <v>31</v>
      </c>
      <c r="C11" s="9" t="s">
        <v>32</v>
      </c>
      <c r="D11" s="9"/>
      <c r="E11" s="9"/>
      <c r="F11" s="9" t="s">
        <v>0</v>
      </c>
      <c r="G11" s="10">
        <f>TODAY()+7</f>
        <v>43970.62169671296</v>
      </c>
      <c r="H11" s="10">
        <f>TODAY()+22</f>
        <v>43985.62169672454</v>
      </c>
      <c r="I11" s="9" t="s">
        <v>0</v>
      </c>
      <c r="J11" s="9">
        <v>0</v>
      </c>
      <c r="K11" s="9">
        <v>88</v>
      </c>
      <c r="L11" s="9">
        <v>0</v>
      </c>
      <c r="M11" s="9">
        <v>0</v>
      </c>
      <c r="N11" s="9" t="s">
        <v>0</v>
      </c>
      <c r="O11" s="9" t="s">
        <v>0</v>
      </c>
      <c r="P11" s="9" t="s">
        <v>0</v>
      </c>
      <c r="Q11" s="9">
        <v>0</v>
      </c>
      <c r="R11" s="9">
        <v>0</v>
      </c>
    </row>
    <row r="12" spans="1:18" x14ac:dyDescent="0.25">
      <c r="A12" s="6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7">
        <f>TODAY()+7</f>
        <v>43970.62169672454</v>
      </c>
      <c r="H12" s="7">
        <f>TODAY()+8</f>
        <v>43971.62169672454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21</v>
      </c>
      <c r="O12" t="s">
        <v>22</v>
      </c>
      <c r="P12" t="s">
        <v>0</v>
      </c>
      <c r="Q12">
        <v>0</v>
      </c>
      <c r="R12">
        <v>0</v>
      </c>
    </row>
    <row r="13" spans="1:18" x14ac:dyDescent="0.25">
      <c r="A13" s="6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7">
        <f>TODAY()+8</f>
        <v>43971.62169672454</v>
      </c>
      <c r="H13" s="7">
        <f>TODAY()+9</f>
        <v>43972.62169672454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21</v>
      </c>
      <c r="O13" t="s">
        <v>22</v>
      </c>
      <c r="P13" t="s">
        <v>0</v>
      </c>
      <c r="Q13">
        <v>0</v>
      </c>
      <c r="R13">
        <v>0</v>
      </c>
    </row>
    <row r="14" spans="1:18" x14ac:dyDescent="0.25">
      <c r="A14" s="6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7">
        <f>TODAY()+9</f>
        <v>43972.62169673611</v>
      </c>
      <c r="H14" s="7">
        <f>TODAY()+10</f>
        <v>43973.62169673611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21</v>
      </c>
      <c r="O14" t="s">
        <v>22</v>
      </c>
      <c r="P14" t="s">
        <v>0</v>
      </c>
      <c r="Q14">
        <v>0</v>
      </c>
      <c r="R14">
        <v>0</v>
      </c>
    </row>
    <row r="15" spans="1:18" x14ac:dyDescent="0.25">
      <c r="A15" s="6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7">
        <f>TODAY()+10</f>
        <v>43973.62169673611</v>
      </c>
      <c r="H15" s="7">
        <f>TODAY()+11</f>
        <v>43974.62169673611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21</v>
      </c>
      <c r="O15" t="s">
        <v>22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t="s">
        <v>41</v>
      </c>
      <c r="C16" t="s">
        <v>0</v>
      </c>
      <c r="D16" t="s">
        <v>42</v>
      </c>
      <c r="E16"/>
      <c r="F16" t="s">
        <v>0</v>
      </c>
      <c r="G16" s="7">
        <f>TODAY()+11</f>
        <v>43974.62169674769</v>
      </c>
      <c r="H16" s="7">
        <f>TODAY()+12</f>
        <v>43975.62169674769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21</v>
      </c>
      <c r="O16" t="s">
        <v>22</v>
      </c>
      <c r="P16" t="s">
        <v>0</v>
      </c>
      <c r="Q16">
        <v>0</v>
      </c>
      <c r="R16">
        <v>0</v>
      </c>
    </row>
    <row r="17" spans="1:18" x14ac:dyDescent="0.25">
      <c r="A17" s="6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7">
        <f>TODAY()+12</f>
        <v>43975.62169674769</v>
      </c>
      <c r="H17" s="7">
        <f>TODAY()+13</f>
        <v>43976.62169674769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21</v>
      </c>
      <c r="O17" t="s">
        <v>22</v>
      </c>
      <c r="P17" t="s">
        <v>0</v>
      </c>
      <c r="Q17">
        <v>0</v>
      </c>
      <c r="R17">
        <v>0</v>
      </c>
    </row>
    <row r="18" spans="1:18" x14ac:dyDescent="0.25">
      <c r="A18" s="6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7">
        <f>TODAY()+13</f>
        <v>43976.62169675926</v>
      </c>
      <c r="H18" s="7">
        <f>TODAY()+14</f>
        <v>43977.62169675926</v>
      </c>
      <c r="I18" t="s">
        <v>0</v>
      </c>
      <c r="J18">
        <v>0</v>
      </c>
      <c r="K18">
        <v>0</v>
      </c>
      <c r="L18">
        <v>0</v>
      </c>
      <c r="M18">
        <v>0</v>
      </c>
      <c r="N18" t="s">
        <v>21</v>
      </c>
      <c r="O18" t="s">
        <v>22</v>
      </c>
      <c r="P18" t="s">
        <v>0</v>
      </c>
      <c r="Q18">
        <v>0</v>
      </c>
      <c r="R18">
        <v>0</v>
      </c>
    </row>
    <row r="19" spans="1:18" x14ac:dyDescent="0.25">
      <c r="A19" s="6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7">
        <f>TODAY()+14</f>
        <v>43977.62169675926</v>
      </c>
      <c r="H19" s="7">
        <f>TODAY()+15</f>
        <v>43978.62169675926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21</v>
      </c>
      <c r="O19" t="s">
        <v>22</v>
      </c>
      <c r="P19" t="s">
        <v>0</v>
      </c>
      <c r="Q19">
        <v>0</v>
      </c>
      <c r="R19">
        <v>0</v>
      </c>
    </row>
    <row r="20" spans="1:18" x14ac:dyDescent="0.25">
      <c r="A20" s="11" t="s">
        <v>0</v>
      </c>
      <c r="B20" s="9" t="s">
        <v>49</v>
      </c>
      <c r="C20" s="9" t="s">
        <v>0</v>
      </c>
      <c r="D20" s="9" t="s">
        <v>50</v>
      </c>
      <c r="E20" s="9"/>
      <c r="F20" s="9" t="s">
        <v>0</v>
      </c>
      <c r="G20" s="10">
        <f>TODAY()+16</f>
        <v>43979.62169677083</v>
      </c>
      <c r="H20" s="10">
        <f>TODAY()+22</f>
        <v>43985.62169677083</v>
      </c>
      <c r="I20" s="9" t="s">
        <v>0</v>
      </c>
      <c r="J20" s="9">
        <v>0</v>
      </c>
      <c r="K20" s="9">
        <v>32</v>
      </c>
      <c r="L20" s="9">
        <v>0</v>
      </c>
      <c r="M20" s="9">
        <v>0</v>
      </c>
      <c r="N20" s="9" t="s">
        <v>0</v>
      </c>
      <c r="O20" s="9" t="s">
        <v>0</v>
      </c>
      <c r="P20" s="9" t="s">
        <v>0</v>
      </c>
      <c r="Q20" s="9">
        <v>0</v>
      </c>
      <c r="R20" s="9">
        <v>0</v>
      </c>
    </row>
    <row r="21" spans="1:18" x14ac:dyDescent="0.25">
      <c r="A21" s="6" t="s">
        <v>0</v>
      </c>
      <c r="B21" t="s">
        <v>51</v>
      </c>
      <c r="C21" t="s">
        <v>0</v>
      </c>
      <c r="D21" t="s">
        <v>0</v>
      </c>
      <c r="E21" t="s">
        <v>52</v>
      </c>
      <c r="F21" t="s">
        <v>0</v>
      </c>
      <c r="G21" s="7">
        <f>TODAY()+16</f>
        <v>43979.62169677083</v>
      </c>
      <c r="H21" s="7">
        <f>TODAY()+17</f>
        <v>43980.62169677083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21</v>
      </c>
      <c r="O21" t="s">
        <v>22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t="s">
        <v>53</v>
      </c>
      <c r="C22" t="s">
        <v>0</v>
      </c>
      <c r="D22" t="s">
        <v>0</v>
      </c>
      <c r="E22" t="s">
        <v>54</v>
      </c>
      <c r="F22" t="s">
        <v>0</v>
      </c>
      <c r="G22" s="7">
        <f>TODAY()+17</f>
        <v>43980.62169678241</v>
      </c>
      <c r="H22" s="7">
        <f>TODAY()+18</f>
        <v>43981.62169678241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21</v>
      </c>
      <c r="O22" t="s">
        <v>22</v>
      </c>
      <c r="P22" t="s">
        <v>0</v>
      </c>
      <c r="Q22">
        <v>0</v>
      </c>
      <c r="R22">
        <v>0</v>
      </c>
    </row>
    <row r="23" spans="1:18" x14ac:dyDescent="0.25">
      <c r="A23" s="6" t="s">
        <v>0</v>
      </c>
      <c r="B23" t="s">
        <v>55</v>
      </c>
      <c r="C23" t="s">
        <v>0</v>
      </c>
      <c r="D23" t="s">
        <v>0</v>
      </c>
      <c r="E23" t="s">
        <v>56</v>
      </c>
      <c r="F23" t="s">
        <v>0</v>
      </c>
      <c r="G23" s="7">
        <f>TODAY()+18</f>
        <v>43981.62169678241</v>
      </c>
      <c r="H23" s="7">
        <f>TODAY()+19</f>
        <v>43982.62169678241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21</v>
      </c>
      <c r="O23" t="s">
        <v>22</v>
      </c>
      <c r="P23" t="s">
        <v>0</v>
      </c>
      <c r="Q23">
        <v>0</v>
      </c>
      <c r="R23">
        <v>0</v>
      </c>
    </row>
    <row r="24" spans="1:18" x14ac:dyDescent="0.25">
      <c r="A24" s="6" t="s">
        <v>0</v>
      </c>
      <c r="B24" t="s">
        <v>57</v>
      </c>
      <c r="C24" t="s">
        <v>0</v>
      </c>
      <c r="D24" t="s">
        <v>0</v>
      </c>
      <c r="E24" t="s">
        <v>58</v>
      </c>
      <c r="F24" t="s">
        <v>0</v>
      </c>
      <c r="G24" s="7">
        <f>TODAY()+19</f>
        <v>43982.62169679398</v>
      </c>
      <c r="H24" s="7">
        <f>TODAY()+20</f>
        <v>43983.62169679398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21</v>
      </c>
      <c r="O24" t="s">
        <v>22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t="s">
        <v>59</v>
      </c>
      <c r="C25" t="s">
        <v>0</v>
      </c>
      <c r="D25" t="s">
        <v>0</v>
      </c>
      <c r="E25" t="s">
        <v>60</v>
      </c>
      <c r="F25" t="s">
        <v>0</v>
      </c>
      <c r="G25" s="7">
        <f>TODAY()+20</f>
        <v>43983.62169679398</v>
      </c>
      <c r="H25" s="7">
        <f>TODAY()+21</f>
        <v>43984.62169679398</v>
      </c>
      <c r="I25" t="s">
        <v>0</v>
      </c>
      <c r="J25">
        <v>0</v>
      </c>
      <c r="K25">
        <v>0</v>
      </c>
      <c r="L25">
        <v>0</v>
      </c>
      <c r="M25">
        <v>0</v>
      </c>
      <c r="N25" t="s">
        <v>21</v>
      </c>
      <c r="O25" t="s">
        <v>22</v>
      </c>
      <c r="P25" t="s">
        <v>0</v>
      </c>
      <c r="Q25">
        <v>0</v>
      </c>
      <c r="R25">
        <v>0</v>
      </c>
    </row>
    <row r="26" spans="1:18" x14ac:dyDescent="0.25">
      <c r="A26" s="6" t="s">
        <v>0</v>
      </c>
      <c r="B26" t="s">
        <v>61</v>
      </c>
      <c r="C26" t="s">
        <v>0</v>
      </c>
      <c r="D26" t="s">
        <v>0</v>
      </c>
      <c r="E26" t="s">
        <v>62</v>
      </c>
      <c r="F26" t="s">
        <v>0</v>
      </c>
      <c r="G26" s="7">
        <f>TODAY()+21</f>
        <v>43984.62169680555</v>
      </c>
      <c r="H26" s="7">
        <f>TODAY()+22</f>
        <v>43985.62169680555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21</v>
      </c>
      <c r="O26" t="s">
        <v>22</v>
      </c>
      <c r="P26" t="s">
        <v>0</v>
      </c>
      <c r="Q26">
        <v>0</v>
      </c>
      <c r="R26">
        <v>0</v>
      </c>
    </row>
    <row r="27" spans="1:18" x14ac:dyDescent="0.25">
      <c r="A27" s="8" t="s">
        <v>0</v>
      </c>
      <c r="B27" s="9" t="s">
        <v>63</v>
      </c>
      <c r="C27" s="9" t="s">
        <v>64</v>
      </c>
      <c r="D27" s="9"/>
      <c r="E27" s="9"/>
      <c r="F27" s="9" t="s">
        <v>0</v>
      </c>
      <c r="G27" s="10">
        <f>TODAY()+23</f>
        <v>43986.62169680555</v>
      </c>
      <c r="H27" s="10">
        <f>TODAY()+26</f>
        <v>43989.62169680555</v>
      </c>
      <c r="I27" s="9" t="s">
        <v>0</v>
      </c>
      <c r="J27" s="9">
        <v>0</v>
      </c>
      <c r="K27" s="9">
        <v>24</v>
      </c>
      <c r="L27" s="9">
        <v>0</v>
      </c>
      <c r="M27" s="9">
        <v>0</v>
      </c>
      <c r="N27" s="9" t="s">
        <v>0</v>
      </c>
      <c r="O27" s="9" t="s">
        <v>0</v>
      </c>
      <c r="P27" s="9" t="s">
        <v>0</v>
      </c>
      <c r="Q27" s="9">
        <v>0</v>
      </c>
      <c r="R27" s="9">
        <v>0</v>
      </c>
    </row>
    <row r="28" spans="1:18" x14ac:dyDescent="0.25">
      <c r="A28" s="6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7">
        <f>TODAY()+23</f>
        <v>43986.62169681713</v>
      </c>
      <c r="H28" s="7">
        <f>TODAY()+24</f>
        <v>43987.62169681713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21</v>
      </c>
      <c r="O28" t="s">
        <v>22</v>
      </c>
      <c r="P28" t="s">
        <v>0</v>
      </c>
      <c r="Q28">
        <v>0</v>
      </c>
      <c r="R28">
        <v>0</v>
      </c>
    </row>
    <row r="29" spans="1:18" x14ac:dyDescent="0.25">
      <c r="A29" s="6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7">
        <f>TODAY()+24</f>
        <v>43987.62169681713</v>
      </c>
      <c r="H29" s="7">
        <f>TODAY()+25</f>
        <v>43988.62169681713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21</v>
      </c>
      <c r="O29" t="s">
        <v>22</v>
      </c>
      <c r="P29" t="s">
        <v>0</v>
      </c>
      <c r="Q29">
        <v>0</v>
      </c>
      <c r="R29">
        <v>0</v>
      </c>
    </row>
    <row r="30" spans="1:18" x14ac:dyDescent="0.25">
      <c r="A30" s="6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7">
        <f>TODAY()+25</f>
        <v>43988.62169681713</v>
      </c>
      <c r="H30" s="7">
        <f>TODAY()+26</f>
        <v>43989.621696828704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21</v>
      </c>
      <c r="O30" t="s">
        <v>22</v>
      </c>
      <c r="P30" t="s">
        <v>0</v>
      </c>
      <c r="Q30">
        <v>0</v>
      </c>
      <c r="R30">
        <v>0</v>
      </c>
    </row>
    <row r="31" spans="1:18" x14ac:dyDescent="0.25">
      <c r="A31" s="8" t="s">
        <v>0</v>
      </c>
      <c r="B31" s="9" t="s">
        <v>71</v>
      </c>
      <c r="C31" s="9" t="s">
        <v>72</v>
      </c>
      <c r="D31" s="9"/>
      <c r="E31" s="9"/>
      <c r="F31" s="9" t="s">
        <v>0</v>
      </c>
      <c r="G31" s="10">
        <f>TODAY()+27</f>
        <v>43990.621696828704</v>
      </c>
      <c r="H31" s="10">
        <f>TODAY()+34</f>
        <v>43997.621696828704</v>
      </c>
      <c r="I31" s="9" t="s">
        <v>0</v>
      </c>
      <c r="J31" s="9">
        <v>0</v>
      </c>
      <c r="K31" s="9">
        <v>40</v>
      </c>
      <c r="L31" s="9">
        <v>0</v>
      </c>
      <c r="M31" s="9">
        <v>0</v>
      </c>
      <c r="N31" s="9" t="s">
        <v>0</v>
      </c>
      <c r="O31" s="9" t="s">
        <v>0</v>
      </c>
      <c r="P31" s="9" t="s">
        <v>0</v>
      </c>
      <c r="Q31" s="9">
        <v>0</v>
      </c>
      <c r="R31" s="9">
        <v>0</v>
      </c>
    </row>
    <row r="32" spans="1:18" x14ac:dyDescent="0.25">
      <c r="A32" s="6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7">
        <f>TODAY()+27</f>
        <v>43990.62169684027</v>
      </c>
      <c r="H32" s="7">
        <f>TODAY()+28</f>
        <v>43991.62169684027</v>
      </c>
      <c r="I32" t="s">
        <v>0</v>
      </c>
      <c r="J32">
        <v>0</v>
      </c>
      <c r="K32">
        <v>0</v>
      </c>
      <c r="L32">
        <v>0</v>
      </c>
      <c r="M32">
        <v>0</v>
      </c>
      <c r="N32" t="s">
        <v>21</v>
      </c>
      <c r="O32" t="s">
        <v>22</v>
      </c>
      <c r="P32" t="s">
        <v>0</v>
      </c>
      <c r="Q32">
        <v>0</v>
      </c>
      <c r="R32">
        <v>0</v>
      </c>
    </row>
    <row r="33" spans="1:18" x14ac:dyDescent="0.25">
      <c r="A33" s="6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7">
        <f>TODAY()+28</f>
        <v>43991.62169684027</v>
      </c>
      <c r="H33" s="7">
        <f>TODAY()+29</f>
        <v>43992.62169684027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21</v>
      </c>
      <c r="O33" t="s">
        <v>22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t="s">
        <v>77</v>
      </c>
      <c r="C34" t="s">
        <v>0</v>
      </c>
      <c r="D34" t="s">
        <v>78</v>
      </c>
      <c r="E34"/>
      <c r="F34" t="s">
        <v>0</v>
      </c>
      <c r="G34" s="7">
        <f>TODAY()+29</f>
        <v>43992.621696863425</v>
      </c>
      <c r="H34" s="7">
        <f>TODAY()+30</f>
        <v>43993.621696863425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21</v>
      </c>
      <c r="O34" t="s">
        <v>22</v>
      </c>
      <c r="P34" t="s">
        <v>0</v>
      </c>
      <c r="Q34">
        <v>0</v>
      </c>
      <c r="R34">
        <v>0</v>
      </c>
    </row>
    <row r="35" spans="1:18" x14ac:dyDescent="0.25">
      <c r="A35" s="6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7">
        <f>TODAY()+30</f>
        <v>43993.621696863425</v>
      </c>
      <c r="H35" s="7">
        <f>TODAY()+31</f>
        <v>43994.621696875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21</v>
      </c>
      <c r="O35" t="s">
        <v>22</v>
      </c>
      <c r="P35" t="s">
        <v>0</v>
      </c>
      <c r="Q35">
        <v>0</v>
      </c>
      <c r="R35">
        <v>0</v>
      </c>
    </row>
    <row r="36" spans="1:18" x14ac:dyDescent="0.25">
      <c r="A36" s="6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7">
        <f>TODAY()+31</f>
        <v>43994.621696875</v>
      </c>
      <c r="H36" s="7">
        <f>TODAY()+32</f>
        <v>43995.621696875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21</v>
      </c>
      <c r="O36" t="s">
        <v>22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7">
        <f>TODAY()+32</f>
        <v>43995.621696875</v>
      </c>
      <c r="H37" s="7">
        <f>TODAY()+33</f>
        <v>43996.621696875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21</v>
      </c>
      <c r="O37" t="s">
        <v>22</v>
      </c>
      <c r="P37" t="s">
        <v>0</v>
      </c>
      <c r="Q37">
        <v>0</v>
      </c>
      <c r="R37">
        <v>0</v>
      </c>
    </row>
    <row r="38" spans="1:18" x14ac:dyDescent="0.25">
      <c r="A38" s="6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7">
        <f>TODAY()+33</f>
        <v>43996.62169688658</v>
      </c>
      <c r="H38" s="7">
        <f>TODAY()+34</f>
        <v>43997.62169688658</v>
      </c>
      <c r="I38" t="s">
        <v>0</v>
      </c>
      <c r="J38">
        <v>0</v>
      </c>
      <c r="K38">
        <v>0</v>
      </c>
      <c r="L38">
        <v>0</v>
      </c>
      <c r="M38">
        <v>0</v>
      </c>
      <c r="N38" t="s">
        <v>21</v>
      </c>
      <c r="O38" t="s">
        <v>22</v>
      </c>
      <c r="P38" t="s">
        <v>0</v>
      </c>
      <c r="Q38">
        <v>0</v>
      </c>
      <c r="R38">
        <v>0</v>
      </c>
    </row>
    <row r="39" spans="1:18" x14ac:dyDescent="0.25">
      <c r="A39" s="8" t="s">
        <v>0</v>
      </c>
      <c r="B39" s="9" t="s">
        <v>87</v>
      </c>
      <c r="C39" s="9" t="s">
        <v>88</v>
      </c>
      <c r="D39" s="9"/>
      <c r="E39" s="9"/>
      <c r="F39" s="9" t="s">
        <v>0</v>
      </c>
      <c r="G39" s="10">
        <f>TODAY()+35</f>
        <v>43998.62169688658</v>
      </c>
      <c r="H39" s="10">
        <f>TODAY()+44</f>
        <v>44007.62169688658</v>
      </c>
      <c r="I39" s="9" t="s">
        <v>0</v>
      </c>
      <c r="J39" s="9">
        <v>0</v>
      </c>
      <c r="K39" s="9">
        <v>56</v>
      </c>
      <c r="L39" s="9">
        <v>0</v>
      </c>
      <c r="M39" s="9">
        <v>0</v>
      </c>
      <c r="N39" s="9" t="s">
        <v>0</v>
      </c>
      <c r="O39" s="9" t="s">
        <v>0</v>
      </c>
      <c r="P39" s="9" t="s">
        <v>0</v>
      </c>
      <c r="Q39" s="9">
        <v>0</v>
      </c>
      <c r="R39" s="9">
        <v>0</v>
      </c>
    </row>
    <row r="40" spans="1:18" x14ac:dyDescent="0.25">
      <c r="A40" s="6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7">
        <f>TODAY()+35</f>
        <v>43998.621696898146</v>
      </c>
      <c r="H40" s="7">
        <f>TODAY()+36</f>
        <v>43999.621696898146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21</v>
      </c>
      <c r="O40" t="s">
        <v>22</v>
      </c>
      <c r="P40" t="s">
        <v>0</v>
      </c>
      <c r="Q40">
        <v>0</v>
      </c>
      <c r="R40">
        <v>0</v>
      </c>
    </row>
    <row r="41" spans="1:18" x14ac:dyDescent="0.25">
      <c r="A41" s="6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7">
        <f>TODAY()+36</f>
        <v>43999.621696898146</v>
      </c>
      <c r="H41" s="7">
        <f>TODAY()+37</f>
        <v>44000.621696898146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21</v>
      </c>
      <c r="O41" t="s">
        <v>22</v>
      </c>
      <c r="P41" t="s">
        <v>0</v>
      </c>
      <c r="Q41">
        <v>0</v>
      </c>
      <c r="R41">
        <v>0</v>
      </c>
    </row>
    <row r="42" spans="1:18" x14ac:dyDescent="0.25">
      <c r="A42" s="6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7">
        <f>TODAY()+37</f>
        <v>44000.62169690972</v>
      </c>
      <c r="H42" s="7">
        <f>TODAY()+38</f>
        <v>44001.62169690972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21</v>
      </c>
      <c r="O42" t="s">
        <v>22</v>
      </c>
      <c r="P42" t="s">
        <v>0</v>
      </c>
      <c r="Q42">
        <v>0</v>
      </c>
      <c r="R42">
        <v>0</v>
      </c>
    </row>
    <row r="43" spans="1:18" x14ac:dyDescent="0.25">
      <c r="A43" s="6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7">
        <f>TODAY()+38</f>
        <v>44001.62169690972</v>
      </c>
      <c r="H43" s="7">
        <f>TODAY()+39</f>
        <v>44002.62169690972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21</v>
      </c>
      <c r="O43" t="s">
        <v>22</v>
      </c>
      <c r="P43" t="s">
        <v>0</v>
      </c>
      <c r="Q43">
        <v>0</v>
      </c>
      <c r="R43">
        <v>0</v>
      </c>
    </row>
    <row r="44" spans="1:18" x14ac:dyDescent="0.25">
      <c r="A44" s="11" t="s">
        <v>0</v>
      </c>
      <c r="B44" s="9" t="s">
        <v>97</v>
      </c>
      <c r="C44" s="9" t="s">
        <v>0</v>
      </c>
      <c r="D44" s="9" t="s">
        <v>98</v>
      </c>
      <c r="E44" s="9"/>
      <c r="F44" s="9" t="s">
        <v>0</v>
      </c>
      <c r="G44" s="10">
        <f>TODAY()+40</f>
        <v>44003.6216969213</v>
      </c>
      <c r="H44" s="10">
        <f>TODAY()+43</f>
        <v>44006.6216969213</v>
      </c>
      <c r="I44" s="9" t="s">
        <v>0</v>
      </c>
      <c r="J44" s="9">
        <v>0</v>
      </c>
      <c r="K44" s="9">
        <v>8</v>
      </c>
      <c r="L44" s="9">
        <v>0</v>
      </c>
      <c r="M44" s="9">
        <v>0</v>
      </c>
      <c r="N44" s="9" t="s">
        <v>0</v>
      </c>
      <c r="O44" s="9" t="s">
        <v>0</v>
      </c>
      <c r="P44" s="9" t="s">
        <v>0</v>
      </c>
      <c r="Q44" s="9">
        <v>0</v>
      </c>
      <c r="R44" s="9">
        <v>0</v>
      </c>
    </row>
    <row r="45" spans="1:18" x14ac:dyDescent="0.25">
      <c r="A45" s="6" t="s">
        <v>0</v>
      </c>
      <c r="B45" t="s">
        <v>99</v>
      </c>
      <c r="C45" t="s">
        <v>0</v>
      </c>
      <c r="D45" t="s">
        <v>0</v>
      </c>
      <c r="E45" t="s">
        <v>100</v>
      </c>
      <c r="F45" t="s">
        <v>0</v>
      </c>
      <c r="G45" s="7">
        <f>TODAY()+40</f>
        <v>44003.6216969213</v>
      </c>
      <c r="H45" s="7">
        <f>TODAY()+41</f>
        <v>44004.6216969213</v>
      </c>
      <c r="I45" t="s">
        <v>0</v>
      </c>
      <c r="J45">
        <v>0</v>
      </c>
      <c r="K45">
        <v>0</v>
      </c>
      <c r="L45">
        <v>0</v>
      </c>
      <c r="M45">
        <v>0</v>
      </c>
      <c r="N45" t="s">
        <v>21</v>
      </c>
      <c r="O45" t="s">
        <v>22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t="s">
        <v>101</v>
      </c>
      <c r="C46" t="s">
        <v>0</v>
      </c>
      <c r="D46" t="s">
        <v>0</v>
      </c>
      <c r="E46" t="s">
        <v>102</v>
      </c>
      <c r="F46" t="s">
        <v>0</v>
      </c>
      <c r="G46" s="7">
        <f>TODAY()+41</f>
        <v>44004.62169693287</v>
      </c>
      <c r="H46" s="7">
        <f>TODAY()+42</f>
        <v>44005.62169693287</v>
      </c>
      <c r="I46" t="s">
        <v>0</v>
      </c>
      <c r="J46">
        <v>0</v>
      </c>
      <c r="K46">
        <v>0</v>
      </c>
      <c r="L46">
        <v>0</v>
      </c>
      <c r="M46">
        <v>0</v>
      </c>
      <c r="N46" t="s">
        <v>21</v>
      </c>
      <c r="O46" t="s">
        <v>22</v>
      </c>
      <c r="P46" t="s">
        <v>0</v>
      </c>
      <c r="Q46">
        <v>0</v>
      </c>
      <c r="R46">
        <v>0</v>
      </c>
    </row>
    <row r="47" spans="1:18" x14ac:dyDescent="0.25">
      <c r="A47" s="6" t="s">
        <v>0</v>
      </c>
      <c r="B47" t="s">
        <v>103</v>
      </c>
      <c r="C47" t="s">
        <v>0</v>
      </c>
      <c r="D47" t="s">
        <v>0</v>
      </c>
      <c r="E47" t="s">
        <v>104</v>
      </c>
      <c r="F47" t="s">
        <v>0</v>
      </c>
      <c r="G47" s="7">
        <f>TODAY()+42</f>
        <v>44005.62169693287</v>
      </c>
      <c r="H47" s="7">
        <f>TODAY()+43</f>
        <v>44006.62169693287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21</v>
      </c>
      <c r="O47" t="s">
        <v>22</v>
      </c>
      <c r="P47" t="s">
        <v>0</v>
      </c>
      <c r="Q47">
        <v>0</v>
      </c>
      <c r="R47">
        <v>0</v>
      </c>
    </row>
    <row r="48" spans="1:18" x14ac:dyDescent="0.25">
      <c r="A48" s="6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7">
        <f>TODAY()+43</f>
        <v>44006.62169694444</v>
      </c>
      <c r="H48" s="7">
        <f>TODAY()+44</f>
        <v>44007.62169694444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21</v>
      </c>
      <c r="O48" t="s">
        <v>22</v>
      </c>
      <c r="P48" t="s">
        <v>0</v>
      </c>
      <c r="Q48">
        <v>0</v>
      </c>
      <c r="R48">
        <v>0</v>
      </c>
    </row>
    <row r="49" spans="1:1" x14ac:dyDescent="0.25">
      <c r="A49" t="s">
        <v>0</v>
      </c>
    </row>
    <row r="50" spans="1:18" x14ac:dyDescent="0.25">
      <c r="A50" s="12" t="s">
        <v>107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 t="s">
        <v>108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</sheetData>
  <mergeCells count="40">
    <mergeCell ref="A1:G3"/>
    <mergeCell ref="H2:R2"/>
    <mergeCell ref="A4:I4"/>
    <mergeCell ref="J4:R4"/>
    <mergeCell ref="C6:E6"/>
    <mergeCell ref="C7:E7"/>
    <mergeCell ref="D8:E8"/>
    <mergeCell ref="D9:E9"/>
    <mergeCell ref="D10:E10"/>
    <mergeCell ref="C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C27:E27"/>
    <mergeCell ref="D28:E28"/>
    <mergeCell ref="D29:E29"/>
    <mergeCell ref="D30:E30"/>
    <mergeCell ref="C31:E31"/>
    <mergeCell ref="D32:E32"/>
    <mergeCell ref="D33:E33"/>
    <mergeCell ref="D34:E34"/>
    <mergeCell ref="D35:E35"/>
    <mergeCell ref="D36:E36"/>
    <mergeCell ref="D37:E37"/>
    <mergeCell ref="D38:E38"/>
    <mergeCell ref="C39:E39"/>
    <mergeCell ref="D40:E40"/>
    <mergeCell ref="D41:E41"/>
    <mergeCell ref="D42:E42"/>
    <mergeCell ref="D43:E43"/>
    <mergeCell ref="D44:E44"/>
    <mergeCell ref="D48:E48"/>
    <mergeCell ref="A50:R50"/>
    <mergeCell ref="A51:R51"/>
  </mergeCells>
  <hyperlinks>
    <hyperlink ref="H2" r:id="rId1" tooltip="GanttPRO.com"/>
    <hyperlink ref="A50" r:id="rId2" tooltip="GanttPRO.com"/>
    <hyperlink ref="A5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2020-05-12T14:55:14Z</dcterms:created>
  <dcterms:modified xsi:type="dcterms:W3CDTF">2020-05-12T14:55:14Z</dcterms:modified>
</cp:coreProperties>
</file>