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Marketing Budget" state="visible" r:id="rId4"/>
  </sheets>
  <calcPr calcId="171027" fullCalcOnLoad="1"/>
</workbook>
</file>

<file path=xl/sharedStrings.xml><?xml version="1.0" encoding="utf-8"?>
<sst xmlns="http://schemas.openxmlformats.org/spreadsheetml/2006/main" count="518" uniqueCount="129">
  <si>
    <t/>
  </si>
  <si>
    <t xml:space="preserve">Create professional Gantt charts in GanttPRO in a few clicks   </t>
  </si>
  <si>
    <t>Marketing Budget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</si>
  <si>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</si>
  <si>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</si>
  <si>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</si>
  <si>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</si>
  <si>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</si>
  <si>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</si>
  <si>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</si>
  <si>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</si>
  <si>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</si>
  <si>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</si>
  <si>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</si>
  <si>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</si>
  <si>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</si>
  <si>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</si>
  <si>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</si>
  <si>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</si>
  <si>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</si>
  <si>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National Marketing</t>
  </si>
  <si>
    <t>1.1</t>
  </si>
  <si>
    <t>Banner Ads</t>
  </si>
  <si>
    <t>Open</t>
  </si>
  <si>
    <t>Medium</t>
  </si>
  <si>
    <t>1.2</t>
  </si>
  <si>
    <t>Radio</t>
  </si>
  <si>
    <t>2</t>
  </si>
  <si>
    <t>Local Marketing</t>
  </si>
  <si>
    <t>2.1</t>
  </si>
  <si>
    <t>Newspaper</t>
  </si>
  <si>
    <t>2.2</t>
  </si>
  <si>
    <t>In-Store Marketing</t>
  </si>
  <si>
    <t>2.3</t>
  </si>
  <si>
    <t>POP</t>
  </si>
  <si>
    <t>3</t>
  </si>
  <si>
    <t>Public Relations</t>
  </si>
  <si>
    <t>3.1</t>
  </si>
  <si>
    <t>Public Events</t>
  </si>
  <si>
    <t>3.2</t>
  </si>
  <si>
    <t>Sponsorships</t>
  </si>
  <si>
    <t>3.3</t>
  </si>
  <si>
    <t>Press Releases</t>
  </si>
  <si>
    <t>3.4</t>
  </si>
  <si>
    <t>Webinars</t>
  </si>
  <si>
    <t>3.5</t>
  </si>
  <si>
    <t>Conferences</t>
  </si>
  <si>
    <t>3.6</t>
  </si>
  <si>
    <t>Client Events</t>
  </si>
  <si>
    <t>4</t>
  </si>
  <si>
    <t>Content Marketing</t>
  </si>
  <si>
    <t>4.1</t>
  </si>
  <si>
    <t>Sponsored Content</t>
  </si>
  <si>
    <t>4.2</t>
  </si>
  <si>
    <t>Landing Page</t>
  </si>
  <si>
    <t>4.3</t>
  </si>
  <si>
    <t>White Papers / ebooks</t>
  </si>
  <si>
    <t>5</t>
  </si>
  <si>
    <t>Social Media</t>
  </si>
  <si>
    <t>5.1</t>
  </si>
  <si>
    <t>Twitter</t>
  </si>
  <si>
    <t>5.2</t>
  </si>
  <si>
    <t>Facebook</t>
  </si>
  <si>
    <t>5.3</t>
  </si>
  <si>
    <t>VK</t>
  </si>
  <si>
    <t>5.4</t>
  </si>
  <si>
    <t>Instagram</t>
  </si>
  <si>
    <t>5.5</t>
  </si>
  <si>
    <t>LinkedIn</t>
  </si>
  <si>
    <t>6</t>
  </si>
  <si>
    <t>Online</t>
  </si>
  <si>
    <t>6.1</t>
  </si>
  <si>
    <t>Blog</t>
  </si>
  <si>
    <t>6.2</t>
  </si>
  <si>
    <t>Website</t>
  </si>
  <si>
    <t>6.3</t>
  </si>
  <si>
    <t>Mobile App</t>
  </si>
  <si>
    <t>6.4</t>
  </si>
  <si>
    <t>Mobile Alerts</t>
  </si>
  <si>
    <t>6.5</t>
  </si>
  <si>
    <t>Email Newsletter</t>
  </si>
  <si>
    <t>7</t>
  </si>
  <si>
    <t>Advertising</t>
  </si>
  <si>
    <t>7.1</t>
  </si>
  <si>
    <t>7.2</t>
  </si>
  <si>
    <t>Print</t>
  </si>
  <si>
    <t>7.3</t>
  </si>
  <si>
    <t>Outdoor</t>
  </si>
  <si>
    <t>7.4</t>
  </si>
  <si>
    <t>7.5</t>
  </si>
  <si>
    <t>Television</t>
  </si>
  <si>
    <t>8</t>
  </si>
  <si>
    <t>Web</t>
  </si>
  <si>
    <t>8.1</t>
  </si>
  <si>
    <t>Development</t>
  </si>
  <si>
    <t>8.2</t>
  </si>
  <si>
    <t>Pay-Per-Click Marketing</t>
  </si>
  <si>
    <t>8.3</t>
  </si>
  <si>
    <t>SEO</t>
  </si>
  <si>
    <t>9</t>
  </si>
  <si>
    <t>Market Research</t>
  </si>
  <si>
    <t>9.1</t>
  </si>
  <si>
    <t>Surveys</t>
  </si>
  <si>
    <t>9.2</t>
  </si>
  <si>
    <t>Impact Studies</t>
  </si>
  <si>
    <t>10</t>
  </si>
  <si>
    <t>Sales Campaigns</t>
  </si>
  <si>
    <t>10.1</t>
  </si>
  <si>
    <t>Campaign A</t>
  </si>
  <si>
    <t>10.2</t>
  </si>
  <si>
    <t>Campaign B</t>
  </si>
  <si>
    <t>10.3</t>
  </si>
  <si>
    <t>Campaign C</t>
  </si>
  <si>
    <t>10.4</t>
  </si>
  <si>
    <t>Campaign D</t>
  </si>
  <si>
    <t>10.5</t>
  </si>
  <si>
    <t>Campaign E</t>
  </si>
  <si>
    <t>11</t>
  </si>
  <si>
    <t>Other</t>
  </si>
  <si>
    <t>11.1</t>
  </si>
  <si>
    <t>Premiums</t>
  </si>
  <si>
    <t>11.2</t>
  </si>
  <si>
    <t>Corporate Branding</t>
  </si>
  <si>
    <t>11.3</t>
  </si>
  <si>
    <t>Business Cards</t>
  </si>
  <si>
    <t>11.4</t>
  </si>
  <si>
    <t>Signage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</si>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</sst>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7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Marketing Budget_(GanttPRO.com)_09 11 2020 15 2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Marketing Budget_(GanttPRO.com)_09 11 2020 15 25" TargetMode="External"/><Relationship Id="rId2" Type="http://schemas.openxmlformats.org/officeDocument/2006/relationships/hyperlink" Target="https://ganttpro.com?utm_source=excel_generated_footer_text_1&amp;title=Marketing Budget_(GanttPRO.com)_09 11 2020 15 25" TargetMode="External"/><Relationship Id="rId3" Type="http://schemas.openxmlformats.org/officeDocument/2006/relationships/hyperlink" Target="https://ganttpro.com?utm_source=excel_generated_footer_text_2&amp;title=Marketing Budget_(GanttPRO.com)_09 11 2020 15 2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44144.517735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TODAY()+1</f>
        <v>44145.517734375</v>
      </c>
      <c r="G6" s="8">
        <f>TODAY()+7</f>
        <v>44151.51773438657</v>
      </c>
      <c r="H6" s="7" t="s">
        <v>0</v>
      </c>
      <c r="I6" s="7">
        <v>0</v>
      </c>
      <c r="J6" s="7">
        <v>40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TODAY()+1</f>
        <v>44145.51773438657</v>
      </c>
      <c r="G7" s="10">
        <f>TODAY()+6</f>
        <v>44150.51773438657</v>
      </c>
      <c r="H7" t="s">
        <v>0</v>
      </c>
      <c r="I7">
        <v>0</v>
      </c>
      <c r="J7">
        <v>32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TODAY()+2</f>
        <v>44146.51773438657</v>
      </c>
      <c r="G8" s="10">
        <f>TODAY()+7</f>
        <v>44151.51773438657</v>
      </c>
      <c r="H8" t="s">
        <v>0</v>
      </c>
      <c r="I8">
        <v>0</v>
      </c>
      <c r="J8">
        <v>32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6" t="s">
        <v>0</v>
      </c>
      <c r="B9" s="7" t="s">
        <v>27</v>
      </c>
      <c r="C9" s="7" t="s">
        <v>28</v>
      </c>
      <c r="D9" s="7"/>
      <c r="E9" s="7" t="s">
        <v>0</v>
      </c>
      <c r="F9" s="8">
        <f>TODAY()+4</f>
        <v>44148.51773439815</v>
      </c>
      <c r="G9" s="8">
        <f>TODAY()+9</f>
        <v>44153.51773439815</v>
      </c>
      <c r="H9" s="7" t="s">
        <v>0</v>
      </c>
      <c r="I9" s="7">
        <v>0</v>
      </c>
      <c r="J9" s="7">
        <v>32</v>
      </c>
      <c r="K9" s="7">
        <v>0</v>
      </c>
      <c r="L9" s="7">
        <v>0</v>
      </c>
      <c r="M9" s="7" t="s">
        <v>0</v>
      </c>
      <c r="N9" s="7" t="s">
        <v>0</v>
      </c>
      <c r="O9" s="7" t="s">
        <v>0</v>
      </c>
      <c r="P9" s="7">
        <v>0</v>
      </c>
      <c r="Q9" s="7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TODAY()+4</f>
        <v>44148.51773439815</v>
      </c>
      <c r="G10" s="10">
        <f>TODAY()+9</f>
        <v>44153.51773439815</v>
      </c>
      <c r="H10" t="s">
        <v>0</v>
      </c>
      <c r="I10">
        <v>0</v>
      </c>
      <c r="J10">
        <v>32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9" t="s">
        <v>0</v>
      </c>
      <c r="B11" t="s">
        <v>31</v>
      </c>
      <c r="C11" t="s">
        <v>0</v>
      </c>
      <c r="D11" t="s">
        <v>32</v>
      </c>
      <c r="E11" t="s">
        <v>0</v>
      </c>
      <c r="F11" s="10">
        <f>TODAY()+5</f>
        <v>44149.51773440972</v>
      </c>
      <c r="G11" s="10">
        <f>TODAY()+9</f>
        <v>44153.51773440972</v>
      </c>
      <c r="H11" t="s">
        <v>0</v>
      </c>
      <c r="I11">
        <v>0</v>
      </c>
      <c r="J11">
        <v>32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TODAY()+6</f>
        <v>44150.51773440972</v>
      </c>
      <c r="G12" s="10">
        <f>TODAY()+9</f>
        <v>44153.51773440972</v>
      </c>
      <c r="H12" t="s">
        <v>0</v>
      </c>
      <c r="I12">
        <v>0</v>
      </c>
      <c r="J12">
        <v>32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6" t="s">
        <v>0</v>
      </c>
      <c r="B13" s="7" t="s">
        <v>35</v>
      </c>
      <c r="C13" s="7" t="s">
        <v>36</v>
      </c>
      <c r="D13" s="7"/>
      <c r="E13" s="7" t="s">
        <v>0</v>
      </c>
      <c r="F13" s="8">
        <f>TODAY()+8</f>
        <v>44152.51773440972</v>
      </c>
      <c r="G13" s="8">
        <f>TODAY()+16</f>
        <v>44160.51773440972</v>
      </c>
      <c r="H13" s="7" t="s">
        <v>0</v>
      </c>
      <c r="I13" s="7">
        <v>0</v>
      </c>
      <c r="J13" s="7">
        <v>56</v>
      </c>
      <c r="K13" s="7">
        <v>0</v>
      </c>
      <c r="L13" s="7">
        <v>0</v>
      </c>
      <c r="M13" s="7" t="s">
        <v>0</v>
      </c>
      <c r="N13" s="7" t="s">
        <v>0</v>
      </c>
      <c r="O13" s="7" t="s">
        <v>0</v>
      </c>
      <c r="P13" s="7">
        <v>0</v>
      </c>
      <c r="Q13" s="7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TODAY()+8</f>
        <v>44152.5177344213</v>
      </c>
      <c r="G14" s="10">
        <f>TODAY()+13</f>
        <v>44157.5177344213</v>
      </c>
      <c r="H14" t="s">
        <v>0</v>
      </c>
      <c r="I14">
        <v>0</v>
      </c>
      <c r="J14">
        <v>32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TODAY()+9</f>
        <v>44153.5177344213</v>
      </c>
      <c r="G15" s="10">
        <f>TODAY()+14</f>
        <v>44158.5177344213</v>
      </c>
      <c r="H15" t="s">
        <v>0</v>
      </c>
      <c r="I15">
        <v>0</v>
      </c>
      <c r="J15">
        <v>32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TODAY()+10</f>
        <v>44154.51773443287</v>
      </c>
      <c r="G16" s="10">
        <f>TODAY()+15</f>
        <v>44159.51773443287</v>
      </c>
      <c r="H16" t="s">
        <v>0</v>
      </c>
      <c r="I16">
        <v>0</v>
      </c>
      <c r="J16">
        <v>32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TODAY()+11</f>
        <v>44155.51773443287</v>
      </c>
      <c r="G17" s="10">
        <f>TODAY()+16</f>
        <v>44160.51773443287</v>
      </c>
      <c r="H17" t="s">
        <v>0</v>
      </c>
      <c r="I17">
        <v>0</v>
      </c>
      <c r="J17">
        <v>32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9" t="s">
        <v>0</v>
      </c>
      <c r="B18" t="s">
        <v>45</v>
      </c>
      <c r="C18" t="s">
        <v>0</v>
      </c>
      <c r="D18" t="s">
        <v>46</v>
      </c>
      <c r="E18" t="s">
        <v>0</v>
      </c>
      <c r="F18" s="10">
        <f>TODAY()+12</f>
        <v>44156.51773443287</v>
      </c>
      <c r="G18" s="10">
        <f>TODAY()+16</f>
        <v>44160.51773443287</v>
      </c>
      <c r="H18" t="s">
        <v>0</v>
      </c>
      <c r="I18">
        <v>0</v>
      </c>
      <c r="J18">
        <v>32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9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TODAY()+13</f>
        <v>44157.517734444446</v>
      </c>
      <c r="G19" s="10">
        <f>TODAY()+16</f>
        <v>44160.517734444446</v>
      </c>
      <c r="H19" t="s">
        <v>0</v>
      </c>
      <c r="I19">
        <v>0</v>
      </c>
      <c r="J19">
        <v>32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6" t="s">
        <v>0</v>
      </c>
      <c r="B20" s="7" t="s">
        <v>49</v>
      </c>
      <c r="C20" s="7" t="s">
        <v>50</v>
      </c>
      <c r="D20" s="7"/>
      <c r="E20" s="7" t="s">
        <v>0</v>
      </c>
      <c r="F20" s="8">
        <f>TODAY()+15</f>
        <v>44159.517734444446</v>
      </c>
      <c r="G20" s="8">
        <f>TODAY()+23</f>
        <v>44167.517734444446</v>
      </c>
      <c r="H20" s="7" t="s">
        <v>0</v>
      </c>
      <c r="I20" s="7">
        <v>0</v>
      </c>
      <c r="J20" s="7">
        <v>56</v>
      </c>
      <c r="K20" s="7">
        <v>0</v>
      </c>
      <c r="L20" s="7">
        <v>0</v>
      </c>
      <c r="M20" s="7" t="s">
        <v>0</v>
      </c>
      <c r="N20" s="7" t="s">
        <v>0</v>
      </c>
      <c r="O20" s="7" t="s">
        <v>0</v>
      </c>
      <c r="P20" s="7">
        <v>0</v>
      </c>
      <c r="Q20" s="7">
        <v>0</v>
      </c>
    </row>
    <row r="21" spans="1:17" x14ac:dyDescent="0.25">
      <c r="A21" s="9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TODAY()+15</f>
        <v>44159.517734444446</v>
      </c>
      <c r="G21" s="10">
        <f>TODAY()+21</f>
        <v>44165.517734444446</v>
      </c>
      <c r="H21" t="s">
        <v>0</v>
      </c>
      <c r="I21">
        <v>0</v>
      </c>
      <c r="J21">
        <v>40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TODAY()+16</f>
        <v>44160.51773445602</v>
      </c>
      <c r="G22" s="10">
        <f>TODAY()+22</f>
        <v>44166.51773445602</v>
      </c>
      <c r="H22" t="s">
        <v>0</v>
      </c>
      <c r="I22">
        <v>0</v>
      </c>
      <c r="J22">
        <v>40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9" t="s">
        <v>0</v>
      </c>
      <c r="B23" t="s">
        <v>55</v>
      </c>
      <c r="C23" t="s">
        <v>0</v>
      </c>
      <c r="D23" t="s">
        <v>56</v>
      </c>
      <c r="E23" t="s">
        <v>0</v>
      </c>
      <c r="F23" s="10">
        <f>TODAY()+17</f>
        <v>44161.51773445602</v>
      </c>
      <c r="G23" s="10">
        <f>TODAY()+23</f>
        <v>44167.51773445602</v>
      </c>
      <c r="H23" t="s">
        <v>0</v>
      </c>
      <c r="I23">
        <v>0</v>
      </c>
      <c r="J23">
        <v>40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6" t="s">
        <v>0</v>
      </c>
      <c r="B24" s="7" t="s">
        <v>57</v>
      </c>
      <c r="C24" s="7" t="s">
        <v>58</v>
      </c>
      <c r="D24" s="7"/>
      <c r="E24" s="7" t="s">
        <v>0</v>
      </c>
      <c r="F24" s="8">
        <f>TODAY()+19</f>
        <v>44163.51773445602</v>
      </c>
      <c r="G24" s="8">
        <f>TODAY()+29</f>
        <v>44173.51773446759</v>
      </c>
      <c r="H24" s="7" t="s">
        <v>0</v>
      </c>
      <c r="I24" s="7">
        <v>0</v>
      </c>
      <c r="J24" s="7">
        <v>64</v>
      </c>
      <c r="K24" s="7">
        <v>0</v>
      </c>
      <c r="L24" s="7">
        <v>0</v>
      </c>
      <c r="M24" s="7" t="s">
        <v>0</v>
      </c>
      <c r="N24" s="7" t="s">
        <v>0</v>
      </c>
      <c r="O24" s="7" t="s">
        <v>0</v>
      </c>
      <c r="P24" s="7">
        <v>0</v>
      </c>
      <c r="Q24" s="7">
        <v>0</v>
      </c>
    </row>
    <row r="25" spans="1:17" x14ac:dyDescent="0.25">
      <c r="A25" s="9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TODAY()+19</f>
        <v>44163.51773446759</v>
      </c>
      <c r="G25" s="10">
        <f>TODAY()+23</f>
        <v>44167.51773446759</v>
      </c>
      <c r="H25" t="s">
        <v>0</v>
      </c>
      <c r="I25">
        <v>0</v>
      </c>
      <c r="J25">
        <v>32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61</v>
      </c>
      <c r="C26" t="s">
        <v>0</v>
      </c>
      <c r="D26" t="s">
        <v>62</v>
      </c>
      <c r="E26" t="s">
        <v>0</v>
      </c>
      <c r="F26" s="10">
        <f>TODAY()+20</f>
        <v>44164.51773446759</v>
      </c>
      <c r="G26" s="10">
        <f>TODAY()+23</f>
        <v>44167.51773446759</v>
      </c>
      <c r="H26" t="s">
        <v>0</v>
      </c>
      <c r="I26">
        <v>0</v>
      </c>
      <c r="J26">
        <v>32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TODAY()+21</f>
        <v>44165.51773447917</v>
      </c>
      <c r="G27" s="10">
        <f>TODAY()+24</f>
        <v>44168.51773447917</v>
      </c>
      <c r="H27" t="s">
        <v>0</v>
      </c>
      <c r="I27">
        <v>0</v>
      </c>
      <c r="J27">
        <v>32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9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TODAY()+22</f>
        <v>44166.51773447917</v>
      </c>
      <c r="G28" s="10">
        <f>TODAY()+27</f>
        <v>44171.51773447917</v>
      </c>
      <c r="H28" t="s">
        <v>0</v>
      </c>
      <c r="I28">
        <v>0</v>
      </c>
      <c r="J28">
        <v>32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67</v>
      </c>
      <c r="C29" t="s">
        <v>0</v>
      </c>
      <c r="D29" t="s">
        <v>68</v>
      </c>
      <c r="E29" t="s">
        <v>0</v>
      </c>
      <c r="F29" s="10">
        <f>TODAY()+24</f>
        <v>44168.51773447917</v>
      </c>
      <c r="G29" s="10">
        <f>TODAY()+29</f>
        <v>44173.51773449074</v>
      </c>
      <c r="H29" t="s">
        <v>0</v>
      </c>
      <c r="I29">
        <v>0</v>
      </c>
      <c r="J29">
        <v>32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6" t="s">
        <v>0</v>
      </c>
      <c r="B30" s="7" t="s">
        <v>69</v>
      </c>
      <c r="C30" s="7" t="s">
        <v>70</v>
      </c>
      <c r="D30" s="7"/>
      <c r="E30" s="7" t="s">
        <v>0</v>
      </c>
      <c r="F30" s="8">
        <f>TODAY()+26</f>
        <v>44170.51773449074</v>
      </c>
      <c r="G30" s="8">
        <f>TODAY()+34</f>
        <v>44178.51773449074</v>
      </c>
      <c r="H30" s="7" t="s">
        <v>0</v>
      </c>
      <c r="I30" s="7">
        <v>0</v>
      </c>
      <c r="J30" s="7">
        <v>48</v>
      </c>
      <c r="K30" s="7">
        <v>0</v>
      </c>
      <c r="L30" s="7">
        <v>0</v>
      </c>
      <c r="M30" s="7" t="s">
        <v>0</v>
      </c>
      <c r="N30" s="7" t="s">
        <v>0</v>
      </c>
      <c r="O30" s="7" t="s">
        <v>0</v>
      </c>
      <c r="P30" s="7">
        <v>0</v>
      </c>
      <c r="Q30" s="7">
        <v>0</v>
      </c>
    </row>
    <row r="31" spans="1:17" x14ac:dyDescent="0.25">
      <c r="A31" s="9" t="s">
        <v>0</v>
      </c>
      <c r="B31" t="s">
        <v>71</v>
      </c>
      <c r="C31" t="s">
        <v>0</v>
      </c>
      <c r="D31" t="s">
        <v>72</v>
      </c>
      <c r="E31" t="s">
        <v>0</v>
      </c>
      <c r="F31" s="10">
        <f>TODAY()+26</f>
        <v>44170.51773449074</v>
      </c>
      <c r="G31" s="10">
        <f>TODAY()+29</f>
        <v>44173.51773449074</v>
      </c>
      <c r="H31" t="s">
        <v>0</v>
      </c>
      <c r="I31">
        <v>0</v>
      </c>
      <c r="J31">
        <v>24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9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TODAY()+27</f>
        <v>44171.51773449074</v>
      </c>
      <c r="G32" s="10">
        <f>TODAY()+29</f>
        <v>44173.51773450231</v>
      </c>
      <c r="H32" t="s">
        <v>0</v>
      </c>
      <c r="I32">
        <v>0</v>
      </c>
      <c r="J32">
        <v>24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TODAY()+28</f>
        <v>44172.51773450231</v>
      </c>
      <c r="G33" s="10">
        <f>TODAY()+30</f>
        <v>44174.51773450231</v>
      </c>
      <c r="H33" t="s">
        <v>0</v>
      </c>
      <c r="I33">
        <v>0</v>
      </c>
      <c r="J33">
        <v>24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77</v>
      </c>
      <c r="C34" t="s">
        <v>0</v>
      </c>
      <c r="D34" t="s">
        <v>78</v>
      </c>
      <c r="E34" t="s">
        <v>0</v>
      </c>
      <c r="F34" s="10">
        <f>TODAY()+29</f>
        <v>44173.51773450231</v>
      </c>
      <c r="G34" s="10">
        <f>TODAY()+31</f>
        <v>44175.51773450231</v>
      </c>
      <c r="H34" t="s">
        <v>0</v>
      </c>
      <c r="I34">
        <v>0</v>
      </c>
      <c r="J34">
        <v>24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79</v>
      </c>
      <c r="C35" t="s">
        <v>0</v>
      </c>
      <c r="D35" t="s">
        <v>80</v>
      </c>
      <c r="E35" t="s">
        <v>0</v>
      </c>
      <c r="F35" s="10">
        <f>TODAY()+30</f>
        <v>44174.51773450231</v>
      </c>
      <c r="G35" s="10">
        <f>TODAY()+34</f>
        <v>44178.51773451389</v>
      </c>
      <c r="H35" t="s">
        <v>0</v>
      </c>
      <c r="I35">
        <v>0</v>
      </c>
      <c r="J35">
        <v>24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6" t="s">
        <v>0</v>
      </c>
      <c r="B36" s="7" t="s">
        <v>81</v>
      </c>
      <c r="C36" s="7" t="s">
        <v>82</v>
      </c>
      <c r="D36" s="7"/>
      <c r="E36" s="7" t="s">
        <v>0</v>
      </c>
      <c r="F36" s="8">
        <f>TODAY()+32</f>
        <v>44176.51773451389</v>
      </c>
      <c r="G36" s="8">
        <f>TODAY()+41</f>
        <v>44185.51773451389</v>
      </c>
      <c r="H36" s="7" t="s">
        <v>0</v>
      </c>
      <c r="I36" s="7">
        <v>0</v>
      </c>
      <c r="J36" s="7">
        <v>48</v>
      </c>
      <c r="K36" s="7">
        <v>0</v>
      </c>
      <c r="L36" s="7">
        <v>0</v>
      </c>
      <c r="M36" s="7" t="s">
        <v>0</v>
      </c>
      <c r="N36" s="7" t="s">
        <v>0</v>
      </c>
      <c r="O36" s="7" t="s">
        <v>0</v>
      </c>
      <c r="P36" s="7">
        <v>0</v>
      </c>
      <c r="Q36" s="7">
        <v>0</v>
      </c>
    </row>
    <row r="37" spans="1:17" x14ac:dyDescent="0.25">
      <c r="A37" s="9" t="s">
        <v>0</v>
      </c>
      <c r="B37" t="s">
        <v>83</v>
      </c>
      <c r="C37" t="s">
        <v>0</v>
      </c>
      <c r="D37" t="s">
        <v>70</v>
      </c>
      <c r="E37" t="s">
        <v>0</v>
      </c>
      <c r="F37" s="10">
        <f>TODAY()+32</f>
        <v>44176.51773451389</v>
      </c>
      <c r="G37" s="10">
        <f>TODAY()+37</f>
        <v>44181.51773451389</v>
      </c>
      <c r="H37" t="s">
        <v>0</v>
      </c>
      <c r="I37">
        <v>0</v>
      </c>
      <c r="J37">
        <v>32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84</v>
      </c>
      <c r="C38" t="s">
        <v>0</v>
      </c>
      <c r="D38" t="s">
        <v>85</v>
      </c>
      <c r="E38" t="s">
        <v>0</v>
      </c>
      <c r="F38" s="10">
        <f>TODAY()+33</f>
        <v>44177.51773452546</v>
      </c>
      <c r="G38" s="10">
        <f>TODAY()+37</f>
        <v>44181.51773452546</v>
      </c>
      <c r="H38" t="s">
        <v>0</v>
      </c>
      <c r="I38">
        <v>0</v>
      </c>
      <c r="J38">
        <v>32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86</v>
      </c>
      <c r="C39" t="s">
        <v>0</v>
      </c>
      <c r="D39" t="s">
        <v>87</v>
      </c>
      <c r="E39" t="s">
        <v>0</v>
      </c>
      <c r="F39" s="10">
        <f>TODAY()+34</f>
        <v>44178.51773452546</v>
      </c>
      <c r="G39" s="10">
        <f>TODAY()+37</f>
        <v>44181.51773452546</v>
      </c>
      <c r="H39" t="s">
        <v>0</v>
      </c>
      <c r="I39">
        <v>0</v>
      </c>
      <c r="J39">
        <v>32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88</v>
      </c>
      <c r="C40" t="s">
        <v>0</v>
      </c>
      <c r="D40" t="s">
        <v>26</v>
      </c>
      <c r="E40" t="s">
        <v>0</v>
      </c>
      <c r="F40" s="10">
        <f>TODAY()+35</f>
        <v>44179.51773452546</v>
      </c>
      <c r="G40" s="10">
        <f>TODAY()+38</f>
        <v>44182.51773452546</v>
      </c>
      <c r="H40" t="s">
        <v>0</v>
      </c>
      <c r="I40">
        <v>0</v>
      </c>
      <c r="J40">
        <v>32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9" t="s">
        <v>0</v>
      </c>
      <c r="B41" t="s">
        <v>89</v>
      </c>
      <c r="C41" t="s">
        <v>0</v>
      </c>
      <c r="D41" t="s">
        <v>90</v>
      </c>
      <c r="E41" t="s">
        <v>0</v>
      </c>
      <c r="F41" s="10">
        <f>TODAY()+36</f>
        <v>44180.51773453703</v>
      </c>
      <c r="G41" s="10">
        <f>TODAY()+41</f>
        <v>44185.51773453703</v>
      </c>
      <c r="H41" t="s">
        <v>0</v>
      </c>
      <c r="I41">
        <v>0</v>
      </c>
      <c r="J41">
        <v>32</v>
      </c>
      <c r="K41">
        <v>0</v>
      </c>
      <c r="L41">
        <v>0</v>
      </c>
      <c r="M41" t="s">
        <v>23</v>
      </c>
      <c r="N41" t="s">
        <v>24</v>
      </c>
      <c r="O41" t="s">
        <v>0</v>
      </c>
      <c r="P41">
        <v>0</v>
      </c>
      <c r="Q41">
        <v>0</v>
      </c>
    </row>
    <row r="42" spans="1:17" x14ac:dyDescent="0.25">
      <c r="A42" s="6" t="s">
        <v>0</v>
      </c>
      <c r="B42" s="7" t="s">
        <v>91</v>
      </c>
      <c r="C42" s="7" t="s">
        <v>92</v>
      </c>
      <c r="D42" s="7"/>
      <c r="E42" s="7" t="s">
        <v>0</v>
      </c>
      <c r="F42" s="8">
        <f>TODAY()+38</f>
        <v>44182.51773453703</v>
      </c>
      <c r="G42" s="8">
        <f>TODAY()+45</f>
        <v>44189.51773453703</v>
      </c>
      <c r="H42" s="7" t="s">
        <v>0</v>
      </c>
      <c r="I42" s="7">
        <v>0</v>
      </c>
      <c r="J42" s="7">
        <v>48</v>
      </c>
      <c r="K42" s="7">
        <v>0</v>
      </c>
      <c r="L42" s="7">
        <v>0</v>
      </c>
      <c r="M42" s="7" t="s">
        <v>0</v>
      </c>
      <c r="N42" s="7" t="s">
        <v>0</v>
      </c>
      <c r="O42" s="7" t="s">
        <v>0</v>
      </c>
      <c r="P42" s="7">
        <v>0</v>
      </c>
      <c r="Q42" s="7">
        <v>0</v>
      </c>
    </row>
    <row r="43" spans="1:17" x14ac:dyDescent="0.25">
      <c r="A43" s="9" t="s">
        <v>0</v>
      </c>
      <c r="B43" t="s">
        <v>93</v>
      </c>
      <c r="C43" t="s">
        <v>0</v>
      </c>
      <c r="D43" t="s">
        <v>94</v>
      </c>
      <c r="E43" t="s">
        <v>0</v>
      </c>
      <c r="F43" s="10">
        <f>TODAY()+38</f>
        <v>44182.51773453703</v>
      </c>
      <c r="G43" s="10">
        <f>TODAY()+44</f>
        <v>44188.51773453703</v>
      </c>
      <c r="H43" t="s">
        <v>0</v>
      </c>
      <c r="I43">
        <v>0</v>
      </c>
      <c r="J43">
        <v>40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9" t="s">
        <v>0</v>
      </c>
      <c r="B44" t="s">
        <v>95</v>
      </c>
      <c r="C44" t="s">
        <v>0</v>
      </c>
      <c r="D44" t="s">
        <v>96</v>
      </c>
      <c r="E44" t="s">
        <v>0</v>
      </c>
      <c r="F44" s="10">
        <f>TODAY()+39</f>
        <v>44183.517734548615</v>
      </c>
      <c r="G44" s="10">
        <f>TODAY()+45</f>
        <v>44189.517734548615</v>
      </c>
      <c r="H44" t="s">
        <v>0</v>
      </c>
      <c r="I44">
        <v>0</v>
      </c>
      <c r="J44">
        <v>40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97</v>
      </c>
      <c r="C45" t="s">
        <v>0</v>
      </c>
      <c r="D45" t="s">
        <v>98</v>
      </c>
      <c r="E45" t="s">
        <v>0</v>
      </c>
      <c r="F45" s="10">
        <f>TODAY()+40</f>
        <v>44184.517734548615</v>
      </c>
      <c r="G45" s="10">
        <f>TODAY()+45</f>
        <v>44189.517734548615</v>
      </c>
      <c r="H45" t="s">
        <v>0</v>
      </c>
      <c r="I45">
        <v>0</v>
      </c>
      <c r="J45">
        <v>40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6" t="s">
        <v>0</v>
      </c>
      <c r="B46" s="7" t="s">
        <v>99</v>
      </c>
      <c r="C46" s="7" t="s">
        <v>100</v>
      </c>
      <c r="D46" s="7"/>
      <c r="E46" s="7" t="s">
        <v>0</v>
      </c>
      <c r="F46" s="8">
        <f>TODAY()+42</f>
        <v>44186.517734548615</v>
      </c>
      <c r="G46" s="8">
        <f>TODAY()+49</f>
        <v>44193.517734548615</v>
      </c>
      <c r="H46" s="7" t="s">
        <v>0</v>
      </c>
      <c r="I46" s="7">
        <v>0</v>
      </c>
      <c r="J46" s="7">
        <v>48</v>
      </c>
      <c r="K46" s="7">
        <v>0</v>
      </c>
      <c r="L46" s="7">
        <v>0</v>
      </c>
      <c r="M46" s="7" t="s">
        <v>0</v>
      </c>
      <c r="N46" s="7" t="s">
        <v>0</v>
      </c>
      <c r="O46" s="7" t="s">
        <v>0</v>
      </c>
      <c r="P46" s="7">
        <v>0</v>
      </c>
      <c r="Q46" s="7">
        <v>0</v>
      </c>
    </row>
    <row r="47" spans="1:17" x14ac:dyDescent="0.25">
      <c r="A47" s="9" t="s">
        <v>0</v>
      </c>
      <c r="B47" t="s">
        <v>101</v>
      </c>
      <c r="C47" t="s">
        <v>0</v>
      </c>
      <c r="D47" t="s">
        <v>102</v>
      </c>
      <c r="E47" t="s">
        <v>0</v>
      </c>
      <c r="F47" s="10">
        <f>TODAY()+42</f>
        <v>44186.517734560184</v>
      </c>
      <c r="G47" s="10">
        <f>TODAY()+48</f>
        <v>44192.517734560184</v>
      </c>
      <c r="H47" t="s">
        <v>0</v>
      </c>
      <c r="I47">
        <v>0</v>
      </c>
      <c r="J47">
        <v>40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103</v>
      </c>
      <c r="C48" t="s">
        <v>0</v>
      </c>
      <c r="D48" t="s">
        <v>104</v>
      </c>
      <c r="E48" t="s">
        <v>0</v>
      </c>
      <c r="F48" s="10">
        <f>TODAY()+43</f>
        <v>44187.517734560184</v>
      </c>
      <c r="G48" s="10">
        <f>TODAY()+49</f>
        <v>44193.517734560184</v>
      </c>
      <c r="H48" t="s">
        <v>0</v>
      </c>
      <c r="I48">
        <v>0</v>
      </c>
      <c r="J48">
        <v>40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6" t="s">
        <v>0</v>
      </c>
      <c r="B49" s="7" t="s">
        <v>105</v>
      </c>
      <c r="C49" s="7" t="s">
        <v>106</v>
      </c>
      <c r="D49" s="7"/>
      <c r="E49" s="7" t="s">
        <v>0</v>
      </c>
      <c r="F49" s="8">
        <f>TODAY()+45</f>
        <v>44189.51773457176</v>
      </c>
      <c r="G49" s="8">
        <f>TODAY()+55</f>
        <v>44199.51773457176</v>
      </c>
      <c r="H49" s="7" t="s">
        <v>0</v>
      </c>
      <c r="I49" s="7">
        <v>0</v>
      </c>
      <c r="J49" s="7">
        <v>56</v>
      </c>
      <c r="K49" s="7">
        <v>0</v>
      </c>
      <c r="L49" s="7">
        <v>0</v>
      </c>
      <c r="M49" s="7" t="s">
        <v>0</v>
      </c>
      <c r="N49" s="7" t="s">
        <v>0</v>
      </c>
      <c r="O49" s="7" t="s">
        <v>0</v>
      </c>
      <c r="P49" s="7">
        <v>0</v>
      </c>
      <c r="Q49" s="7">
        <v>0</v>
      </c>
    </row>
    <row r="50" spans="1:17" x14ac:dyDescent="0.25">
      <c r="A50" s="9" t="s">
        <v>0</v>
      </c>
      <c r="B50" t="s">
        <v>107</v>
      </c>
      <c r="C50" t="s">
        <v>0</v>
      </c>
      <c r="D50" t="s">
        <v>108</v>
      </c>
      <c r="E50" t="s">
        <v>0</v>
      </c>
      <c r="F50" s="10">
        <f>TODAY()+45</f>
        <v>44189.51773457176</v>
      </c>
      <c r="G50" s="10">
        <f>TODAY()+51</f>
        <v>44195.51773457176</v>
      </c>
      <c r="H50" t="s">
        <v>0</v>
      </c>
      <c r="I50">
        <v>0</v>
      </c>
      <c r="J50">
        <v>40</v>
      </c>
      <c r="K50">
        <v>0</v>
      </c>
      <c r="L50">
        <v>0</v>
      </c>
      <c r="M50" t="s">
        <v>23</v>
      </c>
      <c r="N50" t="s">
        <v>24</v>
      </c>
      <c r="O50" t="s">
        <v>0</v>
      </c>
      <c r="P50">
        <v>0</v>
      </c>
      <c r="Q50">
        <v>0</v>
      </c>
    </row>
    <row r="51" spans="1:17" x14ac:dyDescent="0.25">
      <c r="A51" s="9" t="s">
        <v>0</v>
      </c>
      <c r="B51" t="s">
        <v>109</v>
      </c>
      <c r="C51" t="s">
        <v>0</v>
      </c>
      <c r="D51" t="s">
        <v>110</v>
      </c>
      <c r="E51" t="s">
        <v>0</v>
      </c>
      <c r="F51" s="10">
        <f>TODAY()+46</f>
        <v>44190.517734583336</v>
      </c>
      <c r="G51" s="10">
        <f>TODAY()+52</f>
        <v>44196.517734583336</v>
      </c>
      <c r="H51" t="s">
        <v>0</v>
      </c>
      <c r="I51">
        <v>0</v>
      </c>
      <c r="J51">
        <v>40</v>
      </c>
      <c r="K51">
        <v>0</v>
      </c>
      <c r="L51">
        <v>0</v>
      </c>
      <c r="M51" t="s">
        <v>23</v>
      </c>
      <c r="N51" t="s">
        <v>24</v>
      </c>
      <c r="O51" t="s">
        <v>0</v>
      </c>
      <c r="P51">
        <v>0</v>
      </c>
      <c r="Q51">
        <v>0</v>
      </c>
    </row>
    <row r="52" spans="1:17" x14ac:dyDescent="0.25">
      <c r="A52" s="9" t="s">
        <v>0</v>
      </c>
      <c r="B52" t="s">
        <v>111</v>
      </c>
      <c r="C52" t="s">
        <v>0</v>
      </c>
      <c r="D52" t="s">
        <v>112</v>
      </c>
      <c r="E52" t="s">
        <v>0</v>
      </c>
      <c r="F52" s="10">
        <f>TODAY()+47</f>
        <v>44191.517734583336</v>
      </c>
      <c r="G52" s="10">
        <f>TODAY()+52</f>
        <v>44196.517734583336</v>
      </c>
      <c r="H52" t="s">
        <v>0</v>
      </c>
      <c r="I52">
        <v>0</v>
      </c>
      <c r="J52">
        <v>40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9" t="s">
        <v>0</v>
      </c>
      <c r="B53" t="s">
        <v>113</v>
      </c>
      <c r="C53" t="s">
        <v>0</v>
      </c>
      <c r="D53" t="s">
        <v>114</v>
      </c>
      <c r="E53" t="s">
        <v>0</v>
      </c>
      <c r="F53" s="10">
        <f>TODAY()+48</f>
        <v>44192.517734583336</v>
      </c>
      <c r="G53" s="10">
        <f>TODAY()+52</f>
        <v>44196.517734583336</v>
      </c>
      <c r="H53" t="s">
        <v>0</v>
      </c>
      <c r="I53">
        <v>0</v>
      </c>
      <c r="J53">
        <v>40</v>
      </c>
      <c r="K53">
        <v>0</v>
      </c>
      <c r="L53">
        <v>0</v>
      </c>
      <c r="M53" t="s">
        <v>23</v>
      </c>
      <c r="N53" t="s">
        <v>24</v>
      </c>
      <c r="O53" t="s">
        <v>0</v>
      </c>
      <c r="P53">
        <v>0</v>
      </c>
      <c r="Q53">
        <v>0</v>
      </c>
    </row>
    <row r="54" spans="1:17" x14ac:dyDescent="0.25">
      <c r="A54" s="9" t="s">
        <v>0</v>
      </c>
      <c r="B54" t="s">
        <v>115</v>
      </c>
      <c r="C54" t="s">
        <v>0</v>
      </c>
      <c r="D54" t="s">
        <v>116</v>
      </c>
      <c r="E54" t="s">
        <v>0</v>
      </c>
      <c r="F54" s="10">
        <f>TODAY()+49</f>
        <v>44193.517734583336</v>
      </c>
      <c r="G54" s="10">
        <f>TODAY()+55</f>
        <v>44199.517734594905</v>
      </c>
      <c r="H54" t="s">
        <v>0</v>
      </c>
      <c r="I54">
        <v>0</v>
      </c>
      <c r="J54">
        <v>40</v>
      </c>
      <c r="K54">
        <v>0</v>
      </c>
      <c r="L54">
        <v>0</v>
      </c>
      <c r="M54" t="s">
        <v>23</v>
      </c>
      <c r="N54" t="s">
        <v>24</v>
      </c>
      <c r="O54" t="s">
        <v>0</v>
      </c>
      <c r="P54">
        <v>0</v>
      </c>
      <c r="Q54">
        <v>0</v>
      </c>
    </row>
    <row r="55" spans="1:17" x14ac:dyDescent="0.25">
      <c r="A55" s="6" t="s">
        <v>0</v>
      </c>
      <c r="B55" s="7" t="s">
        <v>117</v>
      </c>
      <c r="C55" s="7" t="s">
        <v>118</v>
      </c>
      <c r="D55" s="7"/>
      <c r="E55" s="7" t="s">
        <v>0</v>
      </c>
      <c r="F55" s="8">
        <f>TODAY()+51</f>
        <v>44195.517734594905</v>
      </c>
      <c r="G55" s="8">
        <f>TODAY()+58</f>
        <v>44202.517734594905</v>
      </c>
      <c r="H55" s="7" t="s">
        <v>0</v>
      </c>
      <c r="I55" s="7">
        <v>0</v>
      </c>
      <c r="J55" s="7">
        <v>48</v>
      </c>
      <c r="K55" s="7">
        <v>0</v>
      </c>
      <c r="L55" s="7">
        <v>0</v>
      </c>
      <c r="M55" s="7" t="s">
        <v>0</v>
      </c>
      <c r="N55" s="7" t="s">
        <v>0</v>
      </c>
      <c r="O55" s="7" t="s">
        <v>0</v>
      </c>
      <c r="P55" s="7">
        <v>0</v>
      </c>
      <c r="Q55" s="7">
        <v>0</v>
      </c>
    </row>
    <row r="56" spans="1:17" x14ac:dyDescent="0.25">
      <c r="A56" s="9" t="s">
        <v>0</v>
      </c>
      <c r="B56" t="s">
        <v>119</v>
      </c>
      <c r="C56" t="s">
        <v>0</v>
      </c>
      <c r="D56" t="s">
        <v>120</v>
      </c>
      <c r="E56" t="s">
        <v>0</v>
      </c>
      <c r="F56" s="10">
        <f>TODAY()+51</f>
        <v>44195.517734594905</v>
      </c>
      <c r="G56" s="10">
        <f>TODAY()+56</f>
        <v>44200.517734594905</v>
      </c>
      <c r="H56" t="s">
        <v>0</v>
      </c>
      <c r="I56">
        <v>0</v>
      </c>
      <c r="J56">
        <v>32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7" x14ac:dyDescent="0.25">
      <c r="A57" s="9" t="s">
        <v>0</v>
      </c>
      <c r="B57" t="s">
        <v>121</v>
      </c>
      <c r="C57" t="s">
        <v>0</v>
      </c>
      <c r="D57" t="s">
        <v>122</v>
      </c>
      <c r="E57" t="s">
        <v>0</v>
      </c>
      <c r="F57" s="10">
        <f>TODAY()+52</f>
        <v>44196.517734594905</v>
      </c>
      <c r="G57" s="10">
        <f>TODAY()+57</f>
        <v>44201.517734594905</v>
      </c>
      <c r="H57" t="s">
        <v>0</v>
      </c>
      <c r="I57">
        <v>0</v>
      </c>
      <c r="J57">
        <v>32</v>
      </c>
      <c r="K57">
        <v>0</v>
      </c>
      <c r="L57">
        <v>0</v>
      </c>
      <c r="M57" t="s">
        <v>23</v>
      </c>
      <c r="N57" t="s">
        <v>24</v>
      </c>
      <c r="O57" t="s">
        <v>0</v>
      </c>
      <c r="P57">
        <v>0</v>
      </c>
      <c r="Q57">
        <v>0</v>
      </c>
    </row>
    <row r="58" spans="1:17" x14ac:dyDescent="0.25">
      <c r="A58" s="9" t="s">
        <v>0</v>
      </c>
      <c r="B58" t="s">
        <v>123</v>
      </c>
      <c r="C58" t="s">
        <v>0</v>
      </c>
      <c r="D58" t="s">
        <v>124</v>
      </c>
      <c r="E58" t="s">
        <v>0</v>
      </c>
      <c r="F58" s="10">
        <f>TODAY()+53</f>
        <v>44197.517734594905</v>
      </c>
      <c r="G58" s="10">
        <f>TODAY()+58</f>
        <v>44202.51773460648</v>
      </c>
      <c r="H58" t="s">
        <v>0</v>
      </c>
      <c r="I58">
        <v>0</v>
      </c>
      <c r="J58">
        <v>32</v>
      </c>
      <c r="K58">
        <v>0</v>
      </c>
      <c r="L58">
        <v>0</v>
      </c>
      <c r="M58" t="s">
        <v>23</v>
      </c>
      <c r="N58" t="s">
        <v>24</v>
      </c>
      <c r="O58" t="s">
        <v>0</v>
      </c>
      <c r="P58">
        <v>0</v>
      </c>
      <c r="Q58">
        <v>0</v>
      </c>
    </row>
    <row r="59" spans="1:17" x14ac:dyDescent="0.25">
      <c r="A59" s="9" t="s">
        <v>0</v>
      </c>
      <c r="B59" t="s">
        <v>125</v>
      </c>
      <c r="C59" t="s">
        <v>0</v>
      </c>
      <c r="D59" t="s">
        <v>126</v>
      </c>
      <c r="E59" t="s">
        <v>0</v>
      </c>
      <c r="F59" s="10">
        <f>TODAY()+54</f>
        <v>44198.51773460648</v>
      </c>
      <c r="G59" s="10">
        <f>TODAY()+58</f>
        <v>44202.51773460648</v>
      </c>
      <c r="H59" t="s">
        <v>0</v>
      </c>
      <c r="I59">
        <v>0</v>
      </c>
      <c r="J59">
        <v>32</v>
      </c>
      <c r="K59">
        <v>0</v>
      </c>
      <c r="L59">
        <v>0</v>
      </c>
      <c r="M59" t="s">
        <v>23</v>
      </c>
      <c r="N59" t="s">
        <v>24</v>
      </c>
      <c r="O59" t="s">
        <v>0</v>
      </c>
      <c r="P59">
        <v>0</v>
      </c>
      <c r="Q59">
        <v>0</v>
      </c>
    </row>
    <row r="60" spans="1:1" x14ac:dyDescent="0.25">
      <c r="A60" t="s">
        <v>0</v>
      </c>
    </row>
    <row r="61" spans="1:17" x14ac:dyDescent="0.25">
      <c r="A61" s="11" t="s">
        <v>127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x14ac:dyDescent="0.25">
      <c r="A62" s="11" t="s">
        <v>128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mergeCells count="17">
    <mergeCell ref="A1:G3"/>
    <mergeCell ref="H2:Q2"/>
    <mergeCell ref="A4:H4"/>
    <mergeCell ref="I4:Q4"/>
    <mergeCell ref="C6:D6"/>
    <mergeCell ref="C9:D9"/>
    <mergeCell ref="C13:D13"/>
    <mergeCell ref="C20:D20"/>
    <mergeCell ref="C24:D24"/>
    <mergeCell ref="C30:D30"/>
    <mergeCell ref="C36:D36"/>
    <mergeCell ref="C42:D42"/>
    <mergeCell ref="C46:D46"/>
    <mergeCell ref="C49:D49"/>
    <mergeCell ref="C55:D55"/>
    <mergeCell ref="A61:Q61"/>
    <mergeCell ref="A62:Q62"/>
  </mergeCells>
  <hyperlinks>
    <hyperlink ref="H2" r:id="rId1" tooltip="GanttPRO.com"/>
    <hyperlink ref="A61" r:id="rId2" tooltip="GanttPRO.com"/>
    <hyperlink ref="A62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2020-11-09T12:25:32Z</dcterms:created>
  <dcterms:modified xsi:type="dcterms:W3CDTF">2020-11-09T12:25:32Z</dcterms:modified>
</cp:coreProperties>
</file>