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Commercial Real Estate Marketin" state="visible" r:id="rId4"/>
  </sheets>
  <calcPr calcId="171027" fullCalcOnLoad="1"/>
</workbook>
</file>

<file path=xl/sharedStrings.xml><?xml version="1.0" encoding="utf-8"?>
<sst xmlns="http://schemas.openxmlformats.org/spreadsheetml/2006/main" count="567" uniqueCount="141">
  <si>
    <t/>
  </si>
  <si>
    <t xml:space="preserve">Create professional Gantt charts in GanttPRO in a few clicks      </t>
  </si>
  <si>
    <t>Commercial Real Estate Marketing Plan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</si>
  <si>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</si>
  <si>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</si>
  <si>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</si>
  <si>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</si>
  <si>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</si>
  <si>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</si>
  <si>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</si>
  <si>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</si>
  <si>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</si>
  <si>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</si>
  <si>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</si>
  <si>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</si>
  <si>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</si>
  <si>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</si>
  <si>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</si>
  <si>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</si>
  <si>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</si>
  <si>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Executive Summary</t>
  </si>
  <si>
    <t>1.1</t>
  </si>
  <si>
    <t>Corporate Status and Ownership</t>
  </si>
  <si>
    <t>Open</t>
  </si>
  <si>
    <t>Medium</t>
  </si>
  <si>
    <t>2</t>
  </si>
  <si>
    <t>Business Model and Value Proposition</t>
  </si>
  <si>
    <t>2.1</t>
  </si>
  <si>
    <t>Parameters and Guidelines</t>
  </si>
  <si>
    <t>3</t>
  </si>
  <si>
    <t>Buying, Holding and Selling Properties</t>
  </si>
  <si>
    <t>3.1</t>
  </si>
  <si>
    <t>Lead Generation</t>
  </si>
  <si>
    <t>3.2</t>
  </si>
  <si>
    <t>Researching Properties</t>
  </si>
  <si>
    <t>3.3</t>
  </si>
  <si>
    <t>The Maximum Purchase Price Worksheet</t>
  </si>
  <si>
    <t>3.4</t>
  </si>
  <si>
    <t>Making Offers</t>
  </si>
  <si>
    <t>3.5</t>
  </si>
  <si>
    <t>Financing</t>
  </si>
  <si>
    <t>3.6</t>
  </si>
  <si>
    <t>Managing Cash Flow</t>
  </si>
  <si>
    <t>3.7</t>
  </si>
  <si>
    <t>Turnaround Time</t>
  </si>
  <si>
    <t>3.8</t>
  </si>
  <si>
    <t>Rehabbing Properties</t>
  </si>
  <si>
    <t>3.9</t>
  </si>
  <si>
    <t>Selling Properties</t>
  </si>
  <si>
    <t>4</t>
  </si>
  <si>
    <t>Marketing Plan</t>
  </si>
  <si>
    <t>4.1</t>
  </si>
  <si>
    <t>Competition</t>
  </si>
  <si>
    <t>5</t>
  </si>
  <si>
    <t>Industry Review</t>
  </si>
  <si>
    <t>5.1</t>
  </si>
  <si>
    <t>Key Industry Benefits</t>
  </si>
  <si>
    <t>6</t>
  </si>
  <si>
    <t>Implementation</t>
  </si>
  <si>
    <t>6.1</t>
  </si>
  <si>
    <t>Future Services</t>
  </si>
  <si>
    <t>6.2</t>
  </si>
  <si>
    <t>Write Business Plan</t>
  </si>
  <si>
    <t>6.3</t>
  </si>
  <si>
    <t>Meet with Attorney</t>
  </si>
  <si>
    <t>6.4</t>
  </si>
  <si>
    <t>Incorporate</t>
  </si>
  <si>
    <t>6.5</t>
  </si>
  <si>
    <t>Attorney Writes Operating Agreement</t>
  </si>
  <si>
    <t>6.6</t>
  </si>
  <si>
    <t>Attorney Writes Sales Contract</t>
  </si>
  <si>
    <t>6.7</t>
  </si>
  <si>
    <t>Meet with Accountant</t>
  </si>
  <si>
    <t>6.8</t>
  </si>
  <si>
    <t>Print Business Cards</t>
  </si>
  <si>
    <t>6.9</t>
  </si>
  <si>
    <t>Create Website</t>
  </si>
  <si>
    <t>6.10</t>
  </si>
  <si>
    <t>Create Regional Pay-per-Click Internet Advertising</t>
  </si>
  <si>
    <t>6.11</t>
  </si>
  <si>
    <t>Print and Distribute Neighborhood Signs</t>
  </si>
  <si>
    <t>6.12</t>
  </si>
  <si>
    <t>Join Foreclosure Finder Service</t>
  </si>
  <si>
    <t>6.13</t>
  </si>
  <si>
    <t>Create Property Database</t>
  </si>
  <si>
    <t>6.14</t>
  </si>
  <si>
    <t>Create Templates for Letter-Writing Campaign</t>
  </si>
  <si>
    <t>6.15</t>
  </si>
  <si>
    <t>Establish Investor Relationships</t>
  </si>
  <si>
    <t>6.16</t>
  </si>
  <si>
    <t>Establish Mortgage Banker Relationships</t>
  </si>
  <si>
    <t>6.17</t>
  </si>
  <si>
    <t>Secure Financing for Property</t>
  </si>
  <si>
    <t>6.18</t>
  </si>
  <si>
    <t>Begin Making Offers</t>
  </si>
  <si>
    <t>6.19</t>
  </si>
  <si>
    <t>Establish Flat Fee MLS Service Relationship</t>
  </si>
  <si>
    <t>6.20</t>
  </si>
  <si>
    <t>Open Bank Account</t>
  </si>
  <si>
    <t>6.21</t>
  </si>
  <si>
    <t>Establish Title Company Relationship</t>
  </si>
  <si>
    <t>6.22</t>
  </si>
  <si>
    <t>Put Property</t>
  </si>
  <si>
    <t>6.23</t>
  </si>
  <si>
    <t>Under Contract &amp; Open Escrow</t>
  </si>
  <si>
    <t>6.24</t>
  </si>
  <si>
    <t>Property Inspection</t>
  </si>
  <si>
    <t>6.25</t>
  </si>
  <si>
    <t>Contractor Bids for Rehab</t>
  </si>
  <si>
    <t>6.26</t>
  </si>
  <si>
    <t>Assign Contract or Close Escrow</t>
  </si>
  <si>
    <t>6.27</t>
  </si>
  <si>
    <t>Rehab Property</t>
  </si>
  <si>
    <t>6.28</t>
  </si>
  <si>
    <t>Market, Sell &amp; Close Escrow on Property</t>
  </si>
  <si>
    <t>6.29</t>
  </si>
  <si>
    <t>Search for Property</t>
  </si>
  <si>
    <t>7</t>
  </si>
  <si>
    <t>Financial Plan</t>
  </si>
  <si>
    <t>7.1</t>
  </si>
  <si>
    <t>Important Assumptions</t>
  </si>
  <si>
    <t>7.2</t>
  </si>
  <si>
    <t>Exit Strategy</t>
  </si>
  <si>
    <t>7.3</t>
  </si>
  <si>
    <t>Sales Forecast</t>
  </si>
  <si>
    <t>7.4</t>
  </si>
  <si>
    <t>Net Profits from Buying and Selling Properties</t>
  </si>
  <si>
    <t>7.5</t>
  </si>
  <si>
    <t>Net Profits from Rental Property</t>
  </si>
  <si>
    <t>7.6</t>
  </si>
  <si>
    <t>Rental Property Income</t>
  </si>
  <si>
    <t>7.7</t>
  </si>
  <si>
    <t>Personnel Plan</t>
  </si>
  <si>
    <t>7.8</t>
  </si>
  <si>
    <t>Projected Profit and Loss</t>
  </si>
  <si>
    <t>7.9</t>
  </si>
  <si>
    <t>Projected Cash Flow</t>
  </si>
  <si>
    <t>7.10</t>
  </si>
  <si>
    <t>Projected Balance Sheet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</si>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</sst>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7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Commercial Real Estate Marketing Plan_(GanttPRO.com)_16 06 2020 18 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Commercial Real Estate Marketing Plan_(GanttPRO.com)_16 06 2020 18 10" TargetMode="External"/><Relationship Id="rId2" Type="http://schemas.openxmlformats.org/officeDocument/2006/relationships/hyperlink" Target="https://ganttpro.com?utm_source=excel_generated_footer_text_1&amp;title=Commercial Real Estate Marketing Plan_(GanttPRO.com)_16 06 2020 18 10" TargetMode="External"/><Relationship Id="rId3" Type="http://schemas.openxmlformats.org/officeDocument/2006/relationships/hyperlink" Target="https://ganttpro.com?utm_source=excel_generated_footer_text_2&amp;title=Commercial Real Estate Marketing Plan_(GanttPRO.com)_16 06 2020 18 1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43998.63221135417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TODAY()+1</f>
        <v>43999.63221111111</v>
      </c>
      <c r="G6" s="8">
        <f>TODAY()+2</f>
        <v>44000.63221111111</v>
      </c>
      <c r="H6" s="7" t="s">
        <v>0</v>
      </c>
      <c r="I6" s="7">
        <v>0</v>
      </c>
      <c r="J6" s="7">
        <v>8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TODAY()+1</f>
        <v>43999.63221111111</v>
      </c>
      <c r="G7" s="10">
        <f>TODAY()+2</f>
        <v>44000.63221111111</v>
      </c>
      <c r="H7" t="s">
        <v>0</v>
      </c>
      <c r="I7">
        <v>0</v>
      </c>
      <c r="J7">
        <v>8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6" t="s">
        <v>0</v>
      </c>
      <c r="B8" s="7" t="s">
        <v>25</v>
      </c>
      <c r="C8" s="7" t="s">
        <v>26</v>
      </c>
      <c r="D8" s="7"/>
      <c r="E8" s="7" t="s">
        <v>0</v>
      </c>
      <c r="F8" s="8">
        <f>TODAY()+3</f>
        <v>44001.63221111111</v>
      </c>
      <c r="G8" s="8">
        <f>TODAY()+4</f>
        <v>44002.63221111111</v>
      </c>
      <c r="H8" s="7" t="s">
        <v>0</v>
      </c>
      <c r="I8" s="7">
        <v>0</v>
      </c>
      <c r="J8" s="7">
        <v>8</v>
      </c>
      <c r="K8" s="7">
        <v>0</v>
      </c>
      <c r="L8" s="7">
        <v>0</v>
      </c>
      <c r="M8" s="7" t="s">
        <v>0</v>
      </c>
      <c r="N8" s="7" t="s">
        <v>0</v>
      </c>
      <c r="O8" s="7" t="s">
        <v>0</v>
      </c>
      <c r="P8" s="7">
        <v>0</v>
      </c>
      <c r="Q8" s="7">
        <v>0</v>
      </c>
    </row>
    <row r="9" spans="1:17" x14ac:dyDescent="0.25">
      <c r="A9" s="9" t="s">
        <v>0</v>
      </c>
      <c r="B9" t="s">
        <v>27</v>
      </c>
      <c r="C9" t="s">
        <v>0</v>
      </c>
      <c r="D9" t="s">
        <v>28</v>
      </c>
      <c r="E9" t="s">
        <v>0</v>
      </c>
      <c r="F9" s="10">
        <f>TODAY()+3</f>
        <v>44001.63221111111</v>
      </c>
      <c r="G9" s="10">
        <f>TODAY()+4</f>
        <v>44002.632211122684</v>
      </c>
      <c r="H9" t="s">
        <v>0</v>
      </c>
      <c r="I9">
        <v>0</v>
      </c>
      <c r="J9">
        <v>8</v>
      </c>
      <c r="K9">
        <v>0</v>
      </c>
      <c r="L9">
        <v>0</v>
      </c>
      <c r="M9" t="s">
        <v>23</v>
      </c>
      <c r="N9" t="s">
        <v>24</v>
      </c>
      <c r="O9" t="s">
        <v>0</v>
      </c>
      <c r="P9">
        <v>0</v>
      </c>
      <c r="Q9">
        <v>0</v>
      </c>
    </row>
    <row r="10" spans="1:17" x14ac:dyDescent="0.25">
      <c r="A10" s="6" t="s">
        <v>0</v>
      </c>
      <c r="B10" s="7" t="s">
        <v>29</v>
      </c>
      <c r="C10" s="7" t="s">
        <v>30</v>
      </c>
      <c r="D10" s="7"/>
      <c r="E10" s="7" t="s">
        <v>0</v>
      </c>
      <c r="F10" s="8">
        <f>TODAY()+5</f>
        <v>44003.632211122684</v>
      </c>
      <c r="G10" s="8">
        <f>TODAY()+14</f>
        <v>44012.632211122684</v>
      </c>
      <c r="H10" s="7" t="s">
        <v>0</v>
      </c>
      <c r="I10" s="7">
        <v>0</v>
      </c>
      <c r="J10" s="7">
        <v>48</v>
      </c>
      <c r="K10" s="7">
        <v>0</v>
      </c>
      <c r="L10" s="7">
        <v>0</v>
      </c>
      <c r="M10" s="7" t="s">
        <v>0</v>
      </c>
      <c r="N10" s="7" t="s">
        <v>0</v>
      </c>
      <c r="O10" s="7" t="s">
        <v>0</v>
      </c>
      <c r="P10" s="7">
        <v>0</v>
      </c>
      <c r="Q10" s="7">
        <v>0</v>
      </c>
    </row>
    <row r="11" spans="1:17" x14ac:dyDescent="0.25">
      <c r="A11" s="9" t="s">
        <v>0</v>
      </c>
      <c r="B11" t="s">
        <v>31</v>
      </c>
      <c r="C11" t="s">
        <v>0</v>
      </c>
      <c r="D11" t="s">
        <v>32</v>
      </c>
      <c r="E11" t="s">
        <v>0</v>
      </c>
      <c r="F11" s="10">
        <f>TODAY()+5</f>
        <v>44003.632211122684</v>
      </c>
      <c r="G11" s="10">
        <f>TODAY()+6</f>
        <v>44004.632211122684</v>
      </c>
      <c r="H11" t="s">
        <v>0</v>
      </c>
      <c r="I11">
        <v>0</v>
      </c>
      <c r="J11">
        <v>0</v>
      </c>
      <c r="K11">
        <v>0</v>
      </c>
      <c r="L11">
        <v>0</v>
      </c>
      <c r="M11" t="s">
        <v>23</v>
      </c>
      <c r="N11" t="s">
        <v>24</v>
      </c>
      <c r="O11" t="s">
        <v>0</v>
      </c>
      <c r="P11">
        <v>0</v>
      </c>
      <c r="Q11">
        <v>0</v>
      </c>
    </row>
    <row r="12" spans="1:17" x14ac:dyDescent="0.25">
      <c r="A12" s="9" t="s">
        <v>0</v>
      </c>
      <c r="B12" t="s">
        <v>33</v>
      </c>
      <c r="C12" t="s">
        <v>0</v>
      </c>
      <c r="D12" t="s">
        <v>34</v>
      </c>
      <c r="E12" t="s">
        <v>0</v>
      </c>
      <c r="F12" s="10">
        <f>TODAY()+6</f>
        <v>44004.632211122684</v>
      </c>
      <c r="G12" s="10">
        <f>TODAY()+7</f>
        <v>44005.632211122684</v>
      </c>
      <c r="H12" t="s">
        <v>0</v>
      </c>
      <c r="I12">
        <v>0</v>
      </c>
      <c r="J12">
        <v>8</v>
      </c>
      <c r="K12">
        <v>0</v>
      </c>
      <c r="L12">
        <v>0</v>
      </c>
      <c r="M12" t="s">
        <v>23</v>
      </c>
      <c r="N12" t="s">
        <v>24</v>
      </c>
      <c r="O12" t="s">
        <v>0</v>
      </c>
      <c r="P12">
        <v>0</v>
      </c>
      <c r="Q12">
        <v>0</v>
      </c>
    </row>
    <row r="13" spans="1:17" x14ac:dyDescent="0.25">
      <c r="A13" s="9" t="s">
        <v>0</v>
      </c>
      <c r="B13" t="s">
        <v>35</v>
      </c>
      <c r="C13" t="s">
        <v>0</v>
      </c>
      <c r="D13" t="s">
        <v>36</v>
      </c>
      <c r="E13" t="s">
        <v>0</v>
      </c>
      <c r="F13" s="10">
        <f>TODAY()+7</f>
        <v>44005.632211122684</v>
      </c>
      <c r="G13" s="10">
        <f>TODAY()+8</f>
        <v>44006.632211122684</v>
      </c>
      <c r="H13" t="s">
        <v>0</v>
      </c>
      <c r="I13">
        <v>0</v>
      </c>
      <c r="J13">
        <v>8</v>
      </c>
      <c r="K13">
        <v>0</v>
      </c>
      <c r="L13">
        <v>0</v>
      </c>
      <c r="M13" t="s">
        <v>23</v>
      </c>
      <c r="N13" t="s">
        <v>24</v>
      </c>
      <c r="O13" t="s">
        <v>0</v>
      </c>
      <c r="P13">
        <v>0</v>
      </c>
      <c r="Q13">
        <v>0</v>
      </c>
    </row>
    <row r="14" spans="1:17" x14ac:dyDescent="0.25">
      <c r="A14" s="9" t="s">
        <v>0</v>
      </c>
      <c r="B14" t="s">
        <v>37</v>
      </c>
      <c r="C14" t="s">
        <v>0</v>
      </c>
      <c r="D14" t="s">
        <v>38</v>
      </c>
      <c r="E14" t="s">
        <v>0</v>
      </c>
      <c r="F14" s="10">
        <f>TODAY()+8</f>
        <v>44006.632211122684</v>
      </c>
      <c r="G14" s="10">
        <f>TODAY()+9</f>
        <v>44007.632211122684</v>
      </c>
      <c r="H14" t="s">
        <v>0</v>
      </c>
      <c r="I14">
        <v>0</v>
      </c>
      <c r="J14">
        <v>8</v>
      </c>
      <c r="K14">
        <v>0</v>
      </c>
      <c r="L14">
        <v>0</v>
      </c>
      <c r="M14" t="s">
        <v>23</v>
      </c>
      <c r="N14" t="s">
        <v>24</v>
      </c>
      <c r="O14" t="s">
        <v>0</v>
      </c>
      <c r="P14">
        <v>0</v>
      </c>
      <c r="Q14">
        <v>0</v>
      </c>
    </row>
    <row r="15" spans="1:17" x14ac:dyDescent="0.25">
      <c r="A15" s="9" t="s">
        <v>0</v>
      </c>
      <c r="B15" t="s">
        <v>39</v>
      </c>
      <c r="C15" t="s">
        <v>0</v>
      </c>
      <c r="D15" t="s">
        <v>40</v>
      </c>
      <c r="E15" t="s">
        <v>0</v>
      </c>
      <c r="F15" s="10">
        <f>TODAY()+9</f>
        <v>44007.63221113426</v>
      </c>
      <c r="G15" s="10">
        <f>TODAY()+10</f>
        <v>44008.63221113426</v>
      </c>
      <c r="H15" t="s">
        <v>0</v>
      </c>
      <c r="I15">
        <v>0</v>
      </c>
      <c r="J15">
        <v>8</v>
      </c>
      <c r="K15">
        <v>0</v>
      </c>
      <c r="L15">
        <v>0</v>
      </c>
      <c r="M15" t="s">
        <v>23</v>
      </c>
      <c r="N15" t="s">
        <v>24</v>
      </c>
      <c r="O15" t="s">
        <v>0</v>
      </c>
      <c r="P15">
        <v>0</v>
      </c>
      <c r="Q15">
        <v>0</v>
      </c>
    </row>
    <row r="16" spans="1:17" x14ac:dyDescent="0.25">
      <c r="A16" s="9" t="s">
        <v>0</v>
      </c>
      <c r="B16" t="s">
        <v>41</v>
      </c>
      <c r="C16" t="s">
        <v>0</v>
      </c>
      <c r="D16" t="s">
        <v>42</v>
      </c>
      <c r="E16" t="s">
        <v>0</v>
      </c>
      <c r="F16" s="10">
        <f>TODAY()+10</f>
        <v>44008.63221113426</v>
      </c>
      <c r="G16" s="10">
        <f>TODAY()+11</f>
        <v>44009.63221113426</v>
      </c>
      <c r="H16" t="s">
        <v>0</v>
      </c>
      <c r="I16">
        <v>0</v>
      </c>
      <c r="J16">
        <v>8</v>
      </c>
      <c r="K16">
        <v>0</v>
      </c>
      <c r="L16">
        <v>0</v>
      </c>
      <c r="M16" t="s">
        <v>23</v>
      </c>
      <c r="N16" t="s">
        <v>24</v>
      </c>
      <c r="O16" t="s">
        <v>0</v>
      </c>
      <c r="P16">
        <v>0</v>
      </c>
      <c r="Q16">
        <v>0</v>
      </c>
    </row>
    <row r="17" spans="1:17" x14ac:dyDescent="0.25">
      <c r="A17" s="9" t="s">
        <v>0</v>
      </c>
      <c r="B17" t="s">
        <v>43</v>
      </c>
      <c r="C17" t="s">
        <v>0</v>
      </c>
      <c r="D17" t="s">
        <v>44</v>
      </c>
      <c r="E17" t="s">
        <v>0</v>
      </c>
      <c r="F17" s="10">
        <f>TODAY()+11</f>
        <v>44009.63221113426</v>
      </c>
      <c r="G17" s="10">
        <f>TODAY()+12</f>
        <v>44010.63221113426</v>
      </c>
      <c r="H17" t="s">
        <v>0</v>
      </c>
      <c r="I17">
        <v>0</v>
      </c>
      <c r="J17">
        <v>0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9" t="s">
        <v>0</v>
      </c>
      <c r="B18" t="s">
        <v>45</v>
      </c>
      <c r="C18" t="s">
        <v>0</v>
      </c>
      <c r="D18" t="s">
        <v>46</v>
      </c>
      <c r="E18" t="s">
        <v>0</v>
      </c>
      <c r="F18" s="10">
        <f>TODAY()+12</f>
        <v>44010.63221113426</v>
      </c>
      <c r="G18" s="10">
        <f>TODAY()+13</f>
        <v>44011.63221113426</v>
      </c>
      <c r="H18" t="s">
        <v>0</v>
      </c>
      <c r="I18">
        <v>0</v>
      </c>
      <c r="J18">
        <v>0</v>
      </c>
      <c r="K18">
        <v>0</v>
      </c>
      <c r="L18">
        <v>0</v>
      </c>
      <c r="M18" t="s">
        <v>23</v>
      </c>
      <c r="N18" t="s">
        <v>24</v>
      </c>
      <c r="O18" t="s">
        <v>0</v>
      </c>
      <c r="P18">
        <v>0</v>
      </c>
      <c r="Q18">
        <v>0</v>
      </c>
    </row>
    <row r="19" spans="1:17" x14ac:dyDescent="0.25">
      <c r="A19" s="9" t="s">
        <v>0</v>
      </c>
      <c r="B19" t="s">
        <v>47</v>
      </c>
      <c r="C19" t="s">
        <v>0</v>
      </c>
      <c r="D19" t="s">
        <v>48</v>
      </c>
      <c r="E19" t="s">
        <v>0</v>
      </c>
      <c r="F19" s="10">
        <f>TODAY()+13</f>
        <v>44011.63221113426</v>
      </c>
      <c r="G19" s="10">
        <f>TODAY()+14</f>
        <v>44012.63221113426</v>
      </c>
      <c r="H19" t="s">
        <v>0</v>
      </c>
      <c r="I19">
        <v>0</v>
      </c>
      <c r="J19">
        <v>8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6" t="s">
        <v>0</v>
      </c>
      <c r="B20" s="7" t="s">
        <v>49</v>
      </c>
      <c r="C20" s="7" t="s">
        <v>50</v>
      </c>
      <c r="D20" s="7"/>
      <c r="E20" s="7" t="s">
        <v>0</v>
      </c>
      <c r="F20" s="8">
        <f>TODAY()+15</f>
        <v>44013.63221113426</v>
      </c>
      <c r="G20" s="8">
        <f>TODAY()+16</f>
        <v>44014.63221113426</v>
      </c>
      <c r="H20" s="7" t="s">
        <v>0</v>
      </c>
      <c r="I20" s="7">
        <v>0</v>
      </c>
      <c r="J20" s="7">
        <v>8</v>
      </c>
      <c r="K20" s="7">
        <v>0</v>
      </c>
      <c r="L20" s="7">
        <v>0</v>
      </c>
      <c r="M20" s="7" t="s">
        <v>0</v>
      </c>
      <c r="N20" s="7" t="s">
        <v>0</v>
      </c>
      <c r="O20" s="7" t="s">
        <v>0</v>
      </c>
      <c r="P20" s="7">
        <v>0</v>
      </c>
      <c r="Q20" s="7">
        <v>0</v>
      </c>
    </row>
    <row r="21" spans="1:17" x14ac:dyDescent="0.25">
      <c r="A21" s="9" t="s">
        <v>0</v>
      </c>
      <c r="B21" t="s">
        <v>51</v>
      </c>
      <c r="C21" t="s">
        <v>0</v>
      </c>
      <c r="D21" t="s">
        <v>52</v>
      </c>
      <c r="E21" t="s">
        <v>0</v>
      </c>
      <c r="F21" s="10">
        <f>TODAY()+15</f>
        <v>44013.63221113426</v>
      </c>
      <c r="G21" s="10">
        <f>TODAY()+16</f>
        <v>44014.63221113426</v>
      </c>
      <c r="H21" t="s">
        <v>0</v>
      </c>
      <c r="I21">
        <v>0</v>
      </c>
      <c r="J21">
        <v>8</v>
      </c>
      <c r="K21">
        <v>0</v>
      </c>
      <c r="L21">
        <v>0</v>
      </c>
      <c r="M21" t="s">
        <v>23</v>
      </c>
      <c r="N21" t="s">
        <v>24</v>
      </c>
      <c r="O21" t="s">
        <v>0</v>
      </c>
      <c r="P21">
        <v>0</v>
      </c>
      <c r="Q21">
        <v>0</v>
      </c>
    </row>
    <row r="22" spans="1:17" x14ac:dyDescent="0.25">
      <c r="A22" s="6" t="s">
        <v>0</v>
      </c>
      <c r="B22" s="7" t="s">
        <v>53</v>
      </c>
      <c r="C22" s="7" t="s">
        <v>54</v>
      </c>
      <c r="D22" s="7"/>
      <c r="E22" s="7" t="s">
        <v>0</v>
      </c>
      <c r="F22" s="8">
        <f>TODAY()+17</f>
        <v>44015.63221113426</v>
      </c>
      <c r="G22" s="8">
        <f>TODAY()+18</f>
        <v>44016.63221113426</v>
      </c>
      <c r="H22" s="7" t="s">
        <v>0</v>
      </c>
      <c r="I22" s="7">
        <v>0</v>
      </c>
      <c r="J22" s="7">
        <v>8</v>
      </c>
      <c r="K22" s="7">
        <v>0</v>
      </c>
      <c r="L22" s="7">
        <v>0</v>
      </c>
      <c r="M22" s="7" t="s">
        <v>0</v>
      </c>
      <c r="N22" s="7" t="s">
        <v>0</v>
      </c>
      <c r="O22" s="7" t="s">
        <v>0</v>
      </c>
      <c r="P22" s="7">
        <v>0</v>
      </c>
      <c r="Q22" s="7">
        <v>0</v>
      </c>
    </row>
    <row r="23" spans="1:17" x14ac:dyDescent="0.25">
      <c r="A23" s="9" t="s">
        <v>0</v>
      </c>
      <c r="B23" t="s">
        <v>55</v>
      </c>
      <c r="C23" t="s">
        <v>0</v>
      </c>
      <c r="D23" t="s">
        <v>56</v>
      </c>
      <c r="E23" t="s">
        <v>0</v>
      </c>
      <c r="F23" s="10">
        <f>TODAY()+17</f>
        <v>44015.63221113426</v>
      </c>
      <c r="G23" s="10">
        <f>TODAY()+18</f>
        <v>44016.63221113426</v>
      </c>
      <c r="H23" t="s">
        <v>0</v>
      </c>
      <c r="I23">
        <v>0</v>
      </c>
      <c r="J23">
        <v>8</v>
      </c>
      <c r="K23">
        <v>0</v>
      </c>
      <c r="L23">
        <v>0</v>
      </c>
      <c r="M23" t="s">
        <v>23</v>
      </c>
      <c r="N23" t="s">
        <v>24</v>
      </c>
      <c r="O23" t="s">
        <v>0</v>
      </c>
      <c r="P23">
        <v>0</v>
      </c>
      <c r="Q23">
        <v>0</v>
      </c>
    </row>
    <row r="24" spans="1:17" x14ac:dyDescent="0.25">
      <c r="A24" s="6" t="s">
        <v>0</v>
      </c>
      <c r="B24" s="7" t="s">
        <v>57</v>
      </c>
      <c r="C24" s="7" t="s">
        <v>58</v>
      </c>
      <c r="D24" s="7"/>
      <c r="E24" s="7" t="s">
        <v>0</v>
      </c>
      <c r="F24" s="8">
        <f>TODAY()+19</f>
        <v>44017.63221114583</v>
      </c>
      <c r="G24" s="8">
        <f>TODAY()+48</f>
        <v>44046.63221114583</v>
      </c>
      <c r="H24" s="7" t="s">
        <v>0</v>
      </c>
      <c r="I24" s="7">
        <v>0</v>
      </c>
      <c r="J24" s="7">
        <v>160</v>
      </c>
      <c r="K24" s="7">
        <v>0</v>
      </c>
      <c r="L24" s="7">
        <v>0</v>
      </c>
      <c r="M24" s="7" t="s">
        <v>0</v>
      </c>
      <c r="N24" s="7" t="s">
        <v>0</v>
      </c>
      <c r="O24" s="7" t="s">
        <v>0</v>
      </c>
      <c r="P24" s="7">
        <v>0</v>
      </c>
      <c r="Q24" s="7">
        <v>0</v>
      </c>
    </row>
    <row r="25" spans="1:17" x14ac:dyDescent="0.25">
      <c r="A25" s="9" t="s">
        <v>0</v>
      </c>
      <c r="B25" t="s">
        <v>59</v>
      </c>
      <c r="C25" t="s">
        <v>0</v>
      </c>
      <c r="D25" t="s">
        <v>60</v>
      </c>
      <c r="E25" t="s">
        <v>0</v>
      </c>
      <c r="F25" s="10">
        <f>TODAY()+19</f>
        <v>44017.63221114583</v>
      </c>
      <c r="G25" s="10">
        <f>TODAY()+20</f>
        <v>44018.63221114583</v>
      </c>
      <c r="H25" t="s">
        <v>0</v>
      </c>
      <c r="I25">
        <v>0</v>
      </c>
      <c r="J25">
        <v>0</v>
      </c>
      <c r="K25">
        <v>0</v>
      </c>
      <c r="L25">
        <v>0</v>
      </c>
      <c r="M25" t="s">
        <v>23</v>
      </c>
      <c r="N25" t="s">
        <v>24</v>
      </c>
      <c r="O25" t="s">
        <v>0</v>
      </c>
      <c r="P25">
        <v>0</v>
      </c>
      <c r="Q25">
        <v>0</v>
      </c>
    </row>
    <row r="26" spans="1:17" x14ac:dyDescent="0.25">
      <c r="A26" s="9" t="s">
        <v>0</v>
      </c>
      <c r="B26" t="s">
        <v>61</v>
      </c>
      <c r="C26" t="s">
        <v>0</v>
      </c>
      <c r="D26" t="s">
        <v>62</v>
      </c>
      <c r="E26" t="s">
        <v>0</v>
      </c>
      <c r="F26" s="10">
        <f>TODAY()+20</f>
        <v>44018.63221114583</v>
      </c>
      <c r="G26" s="10">
        <f>TODAY()+21</f>
        <v>44019.63221114583</v>
      </c>
      <c r="H26" t="s">
        <v>0</v>
      </c>
      <c r="I26">
        <v>0</v>
      </c>
      <c r="J26">
        <v>8</v>
      </c>
      <c r="K26">
        <v>0</v>
      </c>
      <c r="L26">
        <v>0</v>
      </c>
      <c r="M26" t="s">
        <v>23</v>
      </c>
      <c r="N26" t="s">
        <v>24</v>
      </c>
      <c r="O26" t="s">
        <v>0</v>
      </c>
      <c r="P26">
        <v>0</v>
      </c>
      <c r="Q26">
        <v>0</v>
      </c>
    </row>
    <row r="27" spans="1:17" x14ac:dyDescent="0.25">
      <c r="A27" s="9" t="s">
        <v>0</v>
      </c>
      <c r="B27" t="s">
        <v>63</v>
      </c>
      <c r="C27" t="s">
        <v>0</v>
      </c>
      <c r="D27" t="s">
        <v>64</v>
      </c>
      <c r="E27" t="s">
        <v>0</v>
      </c>
      <c r="F27" s="10">
        <f>TODAY()+21</f>
        <v>44019.63221114583</v>
      </c>
      <c r="G27" s="10">
        <f>TODAY()+22</f>
        <v>44020.63221114583</v>
      </c>
      <c r="H27" t="s">
        <v>0</v>
      </c>
      <c r="I27">
        <v>0</v>
      </c>
      <c r="J27">
        <v>8</v>
      </c>
      <c r="K27">
        <v>0</v>
      </c>
      <c r="L27">
        <v>0</v>
      </c>
      <c r="M27" t="s">
        <v>23</v>
      </c>
      <c r="N27" t="s">
        <v>24</v>
      </c>
      <c r="O27" t="s">
        <v>0</v>
      </c>
      <c r="P27">
        <v>0</v>
      </c>
      <c r="Q27">
        <v>0</v>
      </c>
    </row>
    <row r="28" spans="1:17" x14ac:dyDescent="0.25">
      <c r="A28" s="9" t="s">
        <v>0</v>
      </c>
      <c r="B28" t="s">
        <v>65</v>
      </c>
      <c r="C28" t="s">
        <v>0</v>
      </c>
      <c r="D28" t="s">
        <v>66</v>
      </c>
      <c r="E28" t="s">
        <v>0</v>
      </c>
      <c r="F28" s="10">
        <f>TODAY()+22</f>
        <v>44020.63221114583</v>
      </c>
      <c r="G28" s="10">
        <f>TODAY()+23</f>
        <v>44021.63221114583</v>
      </c>
      <c r="H28" t="s">
        <v>0</v>
      </c>
      <c r="I28">
        <v>0</v>
      </c>
      <c r="J28">
        <v>8</v>
      </c>
      <c r="K28">
        <v>0</v>
      </c>
      <c r="L28">
        <v>0</v>
      </c>
      <c r="M28" t="s">
        <v>23</v>
      </c>
      <c r="N28" t="s">
        <v>24</v>
      </c>
      <c r="O28" t="s">
        <v>0</v>
      </c>
      <c r="P28">
        <v>0</v>
      </c>
      <c r="Q28">
        <v>0</v>
      </c>
    </row>
    <row r="29" spans="1:17" x14ac:dyDescent="0.25">
      <c r="A29" s="9" t="s">
        <v>0</v>
      </c>
      <c r="B29" t="s">
        <v>67</v>
      </c>
      <c r="C29" t="s">
        <v>0</v>
      </c>
      <c r="D29" t="s">
        <v>68</v>
      </c>
      <c r="E29" t="s">
        <v>0</v>
      </c>
      <c r="F29" s="10">
        <f>TODAY()+23</f>
        <v>44021.63221114583</v>
      </c>
      <c r="G29" s="10">
        <f>TODAY()+24</f>
        <v>44022.63221114583</v>
      </c>
      <c r="H29" t="s">
        <v>0</v>
      </c>
      <c r="I29">
        <v>0</v>
      </c>
      <c r="J29">
        <v>8</v>
      </c>
      <c r="K29">
        <v>0</v>
      </c>
      <c r="L29">
        <v>0</v>
      </c>
      <c r="M29" t="s">
        <v>23</v>
      </c>
      <c r="N29" t="s">
        <v>24</v>
      </c>
      <c r="O29" t="s">
        <v>0</v>
      </c>
      <c r="P29">
        <v>0</v>
      </c>
      <c r="Q29">
        <v>0</v>
      </c>
    </row>
    <row r="30" spans="1:17" x14ac:dyDescent="0.25">
      <c r="A30" s="9" t="s">
        <v>0</v>
      </c>
      <c r="B30" t="s">
        <v>69</v>
      </c>
      <c r="C30" t="s">
        <v>0</v>
      </c>
      <c r="D30" t="s">
        <v>70</v>
      </c>
      <c r="E30" t="s">
        <v>0</v>
      </c>
      <c r="F30" s="10">
        <f>TODAY()+24</f>
        <v>44022.63221114583</v>
      </c>
      <c r="G30" s="10">
        <f>TODAY()+25</f>
        <v>44023.63221114583</v>
      </c>
      <c r="H30" t="s">
        <v>0</v>
      </c>
      <c r="I30">
        <v>0</v>
      </c>
      <c r="J30">
        <v>8</v>
      </c>
      <c r="K30">
        <v>0</v>
      </c>
      <c r="L30">
        <v>0</v>
      </c>
      <c r="M30" t="s">
        <v>23</v>
      </c>
      <c r="N30" t="s">
        <v>24</v>
      </c>
      <c r="O30" t="s">
        <v>0</v>
      </c>
      <c r="P30">
        <v>0</v>
      </c>
      <c r="Q30">
        <v>0</v>
      </c>
    </row>
    <row r="31" spans="1:17" x14ac:dyDescent="0.25">
      <c r="A31" s="9" t="s">
        <v>0</v>
      </c>
      <c r="B31" t="s">
        <v>71</v>
      </c>
      <c r="C31" t="s">
        <v>0</v>
      </c>
      <c r="D31" t="s">
        <v>72</v>
      </c>
      <c r="E31" t="s">
        <v>0</v>
      </c>
      <c r="F31" s="10">
        <f>TODAY()+25</f>
        <v>44023.63221114583</v>
      </c>
      <c r="G31" s="10">
        <f>TODAY()+26</f>
        <v>44024.63221115741</v>
      </c>
      <c r="H31" t="s">
        <v>0</v>
      </c>
      <c r="I31">
        <v>0</v>
      </c>
      <c r="J31">
        <v>0</v>
      </c>
      <c r="K31">
        <v>0</v>
      </c>
      <c r="L31">
        <v>0</v>
      </c>
      <c r="M31" t="s">
        <v>23</v>
      </c>
      <c r="N31" t="s">
        <v>24</v>
      </c>
      <c r="O31" t="s">
        <v>0</v>
      </c>
      <c r="P31">
        <v>0</v>
      </c>
      <c r="Q31">
        <v>0</v>
      </c>
    </row>
    <row r="32" spans="1:17" x14ac:dyDescent="0.25">
      <c r="A32" s="9" t="s">
        <v>0</v>
      </c>
      <c r="B32" t="s">
        <v>73</v>
      </c>
      <c r="C32" t="s">
        <v>0</v>
      </c>
      <c r="D32" t="s">
        <v>74</v>
      </c>
      <c r="E32" t="s">
        <v>0</v>
      </c>
      <c r="F32" s="10">
        <f>TODAY()+26</f>
        <v>44024.63221115741</v>
      </c>
      <c r="G32" s="10">
        <f>TODAY()+27</f>
        <v>44025.63221115741</v>
      </c>
      <c r="H32" t="s">
        <v>0</v>
      </c>
      <c r="I32">
        <v>0</v>
      </c>
      <c r="J32">
        <v>0</v>
      </c>
      <c r="K32">
        <v>0</v>
      </c>
      <c r="L32">
        <v>0</v>
      </c>
      <c r="M32" t="s">
        <v>23</v>
      </c>
      <c r="N32" t="s">
        <v>24</v>
      </c>
      <c r="O32" t="s">
        <v>0</v>
      </c>
      <c r="P32">
        <v>0</v>
      </c>
      <c r="Q32">
        <v>0</v>
      </c>
    </row>
    <row r="33" spans="1:17" x14ac:dyDescent="0.25">
      <c r="A33" s="9" t="s">
        <v>0</v>
      </c>
      <c r="B33" t="s">
        <v>75</v>
      </c>
      <c r="C33" t="s">
        <v>0</v>
      </c>
      <c r="D33" t="s">
        <v>76</v>
      </c>
      <c r="E33" t="s">
        <v>0</v>
      </c>
      <c r="F33" s="10">
        <f>TODAY()+27</f>
        <v>44025.63221115741</v>
      </c>
      <c r="G33" s="10">
        <f>TODAY()+28</f>
        <v>44026.63221115741</v>
      </c>
      <c r="H33" t="s">
        <v>0</v>
      </c>
      <c r="I33">
        <v>0</v>
      </c>
      <c r="J33">
        <v>8</v>
      </c>
      <c r="K33">
        <v>0</v>
      </c>
      <c r="L33">
        <v>0</v>
      </c>
      <c r="M33" t="s">
        <v>23</v>
      </c>
      <c r="N33" t="s">
        <v>24</v>
      </c>
      <c r="O33" t="s">
        <v>0</v>
      </c>
      <c r="P33">
        <v>0</v>
      </c>
      <c r="Q33">
        <v>0</v>
      </c>
    </row>
    <row r="34" spans="1:17" x14ac:dyDescent="0.25">
      <c r="A34" s="9" t="s">
        <v>0</v>
      </c>
      <c r="B34" t="s">
        <v>77</v>
      </c>
      <c r="C34" t="s">
        <v>0</v>
      </c>
      <c r="D34" t="s">
        <v>78</v>
      </c>
      <c r="E34" t="s">
        <v>0</v>
      </c>
      <c r="F34" s="10">
        <f>TODAY()+28</f>
        <v>44026.63221115741</v>
      </c>
      <c r="G34" s="10">
        <f>TODAY()+29</f>
        <v>44027.63221115741</v>
      </c>
      <c r="H34" t="s">
        <v>0</v>
      </c>
      <c r="I34">
        <v>0</v>
      </c>
      <c r="J34">
        <v>8</v>
      </c>
      <c r="K34">
        <v>0</v>
      </c>
      <c r="L34">
        <v>0</v>
      </c>
      <c r="M34" t="s">
        <v>23</v>
      </c>
      <c r="N34" t="s">
        <v>24</v>
      </c>
      <c r="O34" t="s">
        <v>0</v>
      </c>
      <c r="P34">
        <v>0</v>
      </c>
      <c r="Q34">
        <v>0</v>
      </c>
    </row>
    <row r="35" spans="1:17" x14ac:dyDescent="0.25">
      <c r="A35" s="9" t="s">
        <v>0</v>
      </c>
      <c r="B35" t="s">
        <v>79</v>
      </c>
      <c r="C35" t="s">
        <v>0</v>
      </c>
      <c r="D35" t="s">
        <v>80</v>
      </c>
      <c r="E35" t="s">
        <v>0</v>
      </c>
      <c r="F35" s="10">
        <f>TODAY()+29</f>
        <v>44027.63221115741</v>
      </c>
      <c r="G35" s="10">
        <f>TODAY()+30</f>
        <v>44028.63221115741</v>
      </c>
      <c r="H35" t="s">
        <v>0</v>
      </c>
      <c r="I35">
        <v>0</v>
      </c>
      <c r="J35">
        <v>8</v>
      </c>
      <c r="K35">
        <v>0</v>
      </c>
      <c r="L35">
        <v>0</v>
      </c>
      <c r="M35" t="s">
        <v>23</v>
      </c>
      <c r="N35" t="s">
        <v>24</v>
      </c>
      <c r="O35" t="s">
        <v>0</v>
      </c>
      <c r="P35">
        <v>0</v>
      </c>
      <c r="Q35">
        <v>0</v>
      </c>
    </row>
    <row r="36" spans="1:17" x14ac:dyDescent="0.25">
      <c r="A36" s="9" t="s">
        <v>0</v>
      </c>
      <c r="B36" t="s">
        <v>81</v>
      </c>
      <c r="C36" t="s">
        <v>0</v>
      </c>
      <c r="D36" t="s">
        <v>82</v>
      </c>
      <c r="E36" t="s">
        <v>0</v>
      </c>
      <c r="F36" s="10">
        <f>TODAY()+30</f>
        <v>44028.63221115741</v>
      </c>
      <c r="G36" s="10">
        <f>TODAY()+31</f>
        <v>44029.63221115741</v>
      </c>
      <c r="H36" t="s">
        <v>0</v>
      </c>
      <c r="I36">
        <v>0</v>
      </c>
      <c r="J36">
        <v>8</v>
      </c>
      <c r="K36">
        <v>0</v>
      </c>
      <c r="L36">
        <v>0</v>
      </c>
      <c r="M36" t="s">
        <v>23</v>
      </c>
      <c r="N36" t="s">
        <v>24</v>
      </c>
      <c r="O36" t="s">
        <v>0</v>
      </c>
      <c r="P36">
        <v>0</v>
      </c>
      <c r="Q36">
        <v>0</v>
      </c>
    </row>
    <row r="37" spans="1:17" x14ac:dyDescent="0.25">
      <c r="A37" s="9" t="s">
        <v>0</v>
      </c>
      <c r="B37" t="s">
        <v>83</v>
      </c>
      <c r="C37" t="s">
        <v>0</v>
      </c>
      <c r="D37" t="s">
        <v>84</v>
      </c>
      <c r="E37" t="s">
        <v>0</v>
      </c>
      <c r="F37" s="10">
        <f>TODAY()+31</f>
        <v>44029.63221115741</v>
      </c>
      <c r="G37" s="10">
        <f>TODAY()+32</f>
        <v>44030.63221115741</v>
      </c>
      <c r="H37" t="s">
        <v>0</v>
      </c>
      <c r="I37">
        <v>0</v>
      </c>
      <c r="J37">
        <v>8</v>
      </c>
      <c r="K37">
        <v>0</v>
      </c>
      <c r="L37">
        <v>0</v>
      </c>
      <c r="M37" t="s">
        <v>23</v>
      </c>
      <c r="N37" t="s">
        <v>24</v>
      </c>
      <c r="O37" t="s">
        <v>0</v>
      </c>
      <c r="P37">
        <v>0</v>
      </c>
      <c r="Q37">
        <v>0</v>
      </c>
    </row>
    <row r="38" spans="1:17" x14ac:dyDescent="0.25">
      <c r="A38" s="9" t="s">
        <v>0</v>
      </c>
      <c r="B38" t="s">
        <v>85</v>
      </c>
      <c r="C38" t="s">
        <v>0</v>
      </c>
      <c r="D38" t="s">
        <v>86</v>
      </c>
      <c r="E38" t="s">
        <v>0</v>
      </c>
      <c r="F38" s="10">
        <f>TODAY()+32</f>
        <v>44030.63221115741</v>
      </c>
      <c r="G38" s="10">
        <f>TODAY()+33</f>
        <v>44031.63221115741</v>
      </c>
      <c r="H38" t="s">
        <v>0</v>
      </c>
      <c r="I38">
        <v>0</v>
      </c>
      <c r="J38">
        <v>0</v>
      </c>
      <c r="K38">
        <v>0</v>
      </c>
      <c r="L38">
        <v>0</v>
      </c>
      <c r="M38" t="s">
        <v>23</v>
      </c>
      <c r="N38" t="s">
        <v>24</v>
      </c>
      <c r="O38" t="s">
        <v>0</v>
      </c>
      <c r="P38">
        <v>0</v>
      </c>
      <c r="Q38">
        <v>0</v>
      </c>
    </row>
    <row r="39" spans="1:17" x14ac:dyDescent="0.25">
      <c r="A39" s="9" t="s">
        <v>0</v>
      </c>
      <c r="B39" t="s">
        <v>87</v>
      </c>
      <c r="C39" t="s">
        <v>0</v>
      </c>
      <c r="D39" t="s">
        <v>88</v>
      </c>
      <c r="E39" t="s">
        <v>0</v>
      </c>
      <c r="F39" s="10">
        <f>TODAY()+33</f>
        <v>44031.63221115741</v>
      </c>
      <c r="G39" s="10">
        <f>TODAY()+34</f>
        <v>44032.63221115741</v>
      </c>
      <c r="H39" t="s">
        <v>0</v>
      </c>
      <c r="I39">
        <v>0</v>
      </c>
      <c r="J39">
        <v>0</v>
      </c>
      <c r="K39">
        <v>0</v>
      </c>
      <c r="L39">
        <v>0</v>
      </c>
      <c r="M39" t="s">
        <v>23</v>
      </c>
      <c r="N39" t="s">
        <v>24</v>
      </c>
      <c r="O39" t="s">
        <v>0</v>
      </c>
      <c r="P39">
        <v>0</v>
      </c>
      <c r="Q39">
        <v>0</v>
      </c>
    </row>
    <row r="40" spans="1:17" x14ac:dyDescent="0.25">
      <c r="A40" s="9" t="s">
        <v>0</v>
      </c>
      <c r="B40" t="s">
        <v>89</v>
      </c>
      <c r="C40" t="s">
        <v>0</v>
      </c>
      <c r="D40" t="s">
        <v>90</v>
      </c>
      <c r="E40" t="s">
        <v>0</v>
      </c>
      <c r="F40" s="10">
        <f>TODAY()+34</f>
        <v>44032.63221116898</v>
      </c>
      <c r="G40" s="10">
        <f>TODAY()+35</f>
        <v>44033.63221116898</v>
      </c>
      <c r="H40" t="s">
        <v>0</v>
      </c>
      <c r="I40">
        <v>0</v>
      </c>
      <c r="J40">
        <v>8</v>
      </c>
      <c r="K40">
        <v>0</v>
      </c>
      <c r="L40">
        <v>0</v>
      </c>
      <c r="M40" t="s">
        <v>23</v>
      </c>
      <c r="N40" t="s">
        <v>24</v>
      </c>
      <c r="O40" t="s">
        <v>0</v>
      </c>
      <c r="P40">
        <v>0</v>
      </c>
      <c r="Q40">
        <v>0</v>
      </c>
    </row>
    <row r="41" spans="1:17" x14ac:dyDescent="0.25">
      <c r="A41" s="9" t="s">
        <v>0</v>
      </c>
      <c r="B41" t="s">
        <v>91</v>
      </c>
      <c r="C41" t="s">
        <v>0</v>
      </c>
      <c r="D41" t="s">
        <v>92</v>
      </c>
      <c r="E41" t="s">
        <v>0</v>
      </c>
      <c r="F41" s="10">
        <f>TODAY()+35</f>
        <v>44033.63221116898</v>
      </c>
      <c r="G41" s="10">
        <f>TODAY()+36</f>
        <v>44034.63221116898</v>
      </c>
      <c r="H41" t="s">
        <v>0</v>
      </c>
      <c r="I41">
        <v>0</v>
      </c>
      <c r="J41">
        <v>8</v>
      </c>
      <c r="K41">
        <v>0</v>
      </c>
      <c r="L41">
        <v>0</v>
      </c>
      <c r="M41" t="s">
        <v>23</v>
      </c>
      <c r="N41" t="s">
        <v>24</v>
      </c>
      <c r="O41" t="s">
        <v>0</v>
      </c>
      <c r="P41">
        <v>0</v>
      </c>
      <c r="Q41">
        <v>0</v>
      </c>
    </row>
    <row r="42" spans="1:17" x14ac:dyDescent="0.25">
      <c r="A42" s="9" t="s">
        <v>0</v>
      </c>
      <c r="B42" t="s">
        <v>93</v>
      </c>
      <c r="C42" t="s">
        <v>0</v>
      </c>
      <c r="D42" t="s">
        <v>94</v>
      </c>
      <c r="E42" t="s">
        <v>0</v>
      </c>
      <c r="F42" s="10">
        <f>TODAY()+36</f>
        <v>44034.63221116898</v>
      </c>
      <c r="G42" s="10">
        <f>TODAY()+37</f>
        <v>44035.63221116898</v>
      </c>
      <c r="H42" t="s">
        <v>0</v>
      </c>
      <c r="I42">
        <v>0</v>
      </c>
      <c r="J42">
        <v>8</v>
      </c>
      <c r="K42">
        <v>0</v>
      </c>
      <c r="L42">
        <v>0</v>
      </c>
      <c r="M42" t="s">
        <v>23</v>
      </c>
      <c r="N42" t="s">
        <v>24</v>
      </c>
      <c r="O42" t="s">
        <v>0</v>
      </c>
      <c r="P42">
        <v>0</v>
      </c>
      <c r="Q42">
        <v>0</v>
      </c>
    </row>
    <row r="43" spans="1:17" x14ac:dyDescent="0.25">
      <c r="A43" s="9" t="s">
        <v>0</v>
      </c>
      <c r="B43" t="s">
        <v>95</v>
      </c>
      <c r="C43" t="s">
        <v>0</v>
      </c>
      <c r="D43" t="s">
        <v>96</v>
      </c>
      <c r="E43" t="s">
        <v>0</v>
      </c>
      <c r="F43" s="10">
        <f>TODAY()+37</f>
        <v>44035.63221116898</v>
      </c>
      <c r="G43" s="10">
        <f>TODAY()+38</f>
        <v>44036.63221116898</v>
      </c>
      <c r="H43" t="s">
        <v>0</v>
      </c>
      <c r="I43">
        <v>0</v>
      </c>
      <c r="J43">
        <v>8</v>
      </c>
      <c r="K43">
        <v>0</v>
      </c>
      <c r="L43">
        <v>0</v>
      </c>
      <c r="M43" t="s">
        <v>23</v>
      </c>
      <c r="N43" t="s">
        <v>24</v>
      </c>
      <c r="O43" t="s">
        <v>0</v>
      </c>
      <c r="P43">
        <v>0</v>
      </c>
      <c r="Q43">
        <v>0</v>
      </c>
    </row>
    <row r="44" spans="1:17" x14ac:dyDescent="0.25">
      <c r="A44" s="9" t="s">
        <v>0</v>
      </c>
      <c r="B44" t="s">
        <v>97</v>
      </c>
      <c r="C44" t="s">
        <v>0</v>
      </c>
      <c r="D44" t="s">
        <v>98</v>
      </c>
      <c r="E44" t="s">
        <v>0</v>
      </c>
      <c r="F44" s="10">
        <f>TODAY()+38</f>
        <v>44036.63221116898</v>
      </c>
      <c r="G44" s="10">
        <f>TODAY()+39</f>
        <v>44037.63221116898</v>
      </c>
      <c r="H44" t="s">
        <v>0</v>
      </c>
      <c r="I44">
        <v>0</v>
      </c>
      <c r="J44">
        <v>8</v>
      </c>
      <c r="K44">
        <v>0</v>
      </c>
      <c r="L44">
        <v>0</v>
      </c>
      <c r="M44" t="s">
        <v>23</v>
      </c>
      <c r="N44" t="s">
        <v>24</v>
      </c>
      <c r="O44" t="s">
        <v>0</v>
      </c>
      <c r="P44">
        <v>0</v>
      </c>
      <c r="Q44">
        <v>0</v>
      </c>
    </row>
    <row r="45" spans="1:17" x14ac:dyDescent="0.25">
      <c r="A45" s="9" t="s">
        <v>0</v>
      </c>
      <c r="B45" t="s">
        <v>99</v>
      </c>
      <c r="C45" t="s">
        <v>0</v>
      </c>
      <c r="D45" t="s">
        <v>100</v>
      </c>
      <c r="E45" t="s">
        <v>0</v>
      </c>
      <c r="F45" s="10">
        <f>TODAY()+39</f>
        <v>44037.63221116898</v>
      </c>
      <c r="G45" s="10">
        <f>TODAY()+40</f>
        <v>44038.63221116898</v>
      </c>
      <c r="H45" t="s">
        <v>0</v>
      </c>
      <c r="I45">
        <v>0</v>
      </c>
      <c r="J45">
        <v>0</v>
      </c>
      <c r="K45">
        <v>0</v>
      </c>
      <c r="L45">
        <v>0</v>
      </c>
      <c r="M45" t="s">
        <v>23</v>
      </c>
      <c r="N45" t="s">
        <v>24</v>
      </c>
      <c r="O45" t="s">
        <v>0</v>
      </c>
      <c r="P45">
        <v>0</v>
      </c>
      <c r="Q45">
        <v>0</v>
      </c>
    </row>
    <row r="46" spans="1:17" x14ac:dyDescent="0.25">
      <c r="A46" s="9" t="s">
        <v>0</v>
      </c>
      <c r="B46" t="s">
        <v>101</v>
      </c>
      <c r="C46" t="s">
        <v>0</v>
      </c>
      <c r="D46" t="s">
        <v>102</v>
      </c>
      <c r="E46" t="s">
        <v>0</v>
      </c>
      <c r="F46" s="10">
        <f>TODAY()+40</f>
        <v>44038.63221116898</v>
      </c>
      <c r="G46" s="10">
        <f>TODAY()+41</f>
        <v>44039.63221116898</v>
      </c>
      <c r="H46" t="s">
        <v>0</v>
      </c>
      <c r="I46">
        <v>0</v>
      </c>
      <c r="J46">
        <v>0</v>
      </c>
      <c r="K46">
        <v>0</v>
      </c>
      <c r="L46">
        <v>0</v>
      </c>
      <c r="M46" t="s">
        <v>23</v>
      </c>
      <c r="N46" t="s">
        <v>24</v>
      </c>
      <c r="O46" t="s">
        <v>0</v>
      </c>
      <c r="P46">
        <v>0</v>
      </c>
      <c r="Q46">
        <v>0</v>
      </c>
    </row>
    <row r="47" spans="1:17" x14ac:dyDescent="0.25">
      <c r="A47" s="9" t="s">
        <v>0</v>
      </c>
      <c r="B47" t="s">
        <v>103</v>
      </c>
      <c r="C47" t="s">
        <v>0</v>
      </c>
      <c r="D47" t="s">
        <v>104</v>
      </c>
      <c r="E47" t="s">
        <v>0</v>
      </c>
      <c r="F47" s="10">
        <f>TODAY()+41</f>
        <v>44039.63221116898</v>
      </c>
      <c r="G47" s="10">
        <f>TODAY()+42</f>
        <v>44040.63221116898</v>
      </c>
      <c r="H47" t="s">
        <v>0</v>
      </c>
      <c r="I47">
        <v>0</v>
      </c>
      <c r="J47">
        <v>8</v>
      </c>
      <c r="K47">
        <v>0</v>
      </c>
      <c r="L47">
        <v>0</v>
      </c>
      <c r="M47" t="s">
        <v>23</v>
      </c>
      <c r="N47" t="s">
        <v>24</v>
      </c>
      <c r="O47" t="s">
        <v>0</v>
      </c>
      <c r="P47">
        <v>0</v>
      </c>
      <c r="Q47">
        <v>0</v>
      </c>
    </row>
    <row r="48" spans="1:17" x14ac:dyDescent="0.25">
      <c r="A48" s="9" t="s">
        <v>0</v>
      </c>
      <c r="B48" t="s">
        <v>105</v>
      </c>
      <c r="C48" t="s">
        <v>0</v>
      </c>
      <c r="D48" t="s">
        <v>106</v>
      </c>
      <c r="E48" t="s">
        <v>0</v>
      </c>
      <c r="F48" s="10">
        <f>TODAY()+42</f>
        <v>44040.63221116898</v>
      </c>
      <c r="G48" s="10">
        <f>TODAY()+43</f>
        <v>44041.63221116898</v>
      </c>
      <c r="H48" t="s">
        <v>0</v>
      </c>
      <c r="I48">
        <v>0</v>
      </c>
      <c r="J48">
        <v>8</v>
      </c>
      <c r="K48">
        <v>0</v>
      </c>
      <c r="L48">
        <v>0</v>
      </c>
      <c r="M48" t="s">
        <v>23</v>
      </c>
      <c r="N48" t="s">
        <v>24</v>
      </c>
      <c r="O48" t="s">
        <v>0</v>
      </c>
      <c r="P48">
        <v>0</v>
      </c>
      <c r="Q48">
        <v>0</v>
      </c>
    </row>
    <row r="49" spans="1:17" x14ac:dyDescent="0.25">
      <c r="A49" s="9" t="s">
        <v>0</v>
      </c>
      <c r="B49" t="s">
        <v>107</v>
      </c>
      <c r="C49" t="s">
        <v>0</v>
      </c>
      <c r="D49" t="s">
        <v>108</v>
      </c>
      <c r="E49" t="s">
        <v>0</v>
      </c>
      <c r="F49" s="10">
        <f>TODAY()+43</f>
        <v>44041.63221118056</v>
      </c>
      <c r="G49" s="10">
        <f>TODAY()+44</f>
        <v>44042.63221118056</v>
      </c>
      <c r="H49" t="s">
        <v>0</v>
      </c>
      <c r="I49">
        <v>0</v>
      </c>
      <c r="J49">
        <v>8</v>
      </c>
      <c r="K49">
        <v>0</v>
      </c>
      <c r="L49">
        <v>0</v>
      </c>
      <c r="M49" t="s">
        <v>23</v>
      </c>
      <c r="N49" t="s">
        <v>24</v>
      </c>
      <c r="O49" t="s">
        <v>0</v>
      </c>
      <c r="P49">
        <v>0</v>
      </c>
      <c r="Q49">
        <v>0</v>
      </c>
    </row>
    <row r="50" spans="1:17" x14ac:dyDescent="0.25">
      <c r="A50" s="9" t="s">
        <v>0</v>
      </c>
      <c r="B50" t="s">
        <v>109</v>
      </c>
      <c r="C50" t="s">
        <v>0</v>
      </c>
      <c r="D50" t="s">
        <v>110</v>
      </c>
      <c r="E50" t="s">
        <v>0</v>
      </c>
      <c r="F50" s="10">
        <f>TODAY()+44</f>
        <v>44042.63221118056</v>
      </c>
      <c r="G50" s="10">
        <f>TODAY()+45</f>
        <v>44043.63221118056</v>
      </c>
      <c r="H50" t="s">
        <v>0</v>
      </c>
      <c r="I50">
        <v>0</v>
      </c>
      <c r="J50">
        <v>8</v>
      </c>
      <c r="K50">
        <v>0</v>
      </c>
      <c r="L50">
        <v>0</v>
      </c>
      <c r="M50" t="s">
        <v>23</v>
      </c>
      <c r="N50" t="s">
        <v>24</v>
      </c>
      <c r="O50" t="s">
        <v>0</v>
      </c>
      <c r="P50">
        <v>0</v>
      </c>
      <c r="Q50">
        <v>0</v>
      </c>
    </row>
    <row r="51" spans="1:17" x14ac:dyDescent="0.25">
      <c r="A51" s="9" t="s">
        <v>0</v>
      </c>
      <c r="B51" t="s">
        <v>111</v>
      </c>
      <c r="C51" t="s">
        <v>0</v>
      </c>
      <c r="D51" t="s">
        <v>112</v>
      </c>
      <c r="E51" t="s">
        <v>0</v>
      </c>
      <c r="F51" s="10">
        <f>TODAY()+45</f>
        <v>44043.63221118056</v>
      </c>
      <c r="G51" s="10">
        <f>TODAY()+46</f>
        <v>44044.63221118056</v>
      </c>
      <c r="H51" t="s">
        <v>0</v>
      </c>
      <c r="I51">
        <v>0</v>
      </c>
      <c r="J51">
        <v>8</v>
      </c>
      <c r="K51">
        <v>0</v>
      </c>
      <c r="L51">
        <v>0</v>
      </c>
      <c r="M51" t="s">
        <v>23</v>
      </c>
      <c r="N51" t="s">
        <v>24</v>
      </c>
      <c r="O51" t="s">
        <v>0</v>
      </c>
      <c r="P51">
        <v>0</v>
      </c>
      <c r="Q51">
        <v>0</v>
      </c>
    </row>
    <row r="52" spans="1:17" x14ac:dyDescent="0.25">
      <c r="A52" s="9" t="s">
        <v>0</v>
      </c>
      <c r="B52" t="s">
        <v>113</v>
      </c>
      <c r="C52" t="s">
        <v>0</v>
      </c>
      <c r="D52" t="s">
        <v>114</v>
      </c>
      <c r="E52" t="s">
        <v>0</v>
      </c>
      <c r="F52" s="10">
        <f>TODAY()+46</f>
        <v>44044.63221118056</v>
      </c>
      <c r="G52" s="10">
        <f>TODAY()+47</f>
        <v>44045.63221118056</v>
      </c>
      <c r="H52" t="s">
        <v>0</v>
      </c>
      <c r="I52">
        <v>0</v>
      </c>
      <c r="J52">
        <v>0</v>
      </c>
      <c r="K52">
        <v>0</v>
      </c>
      <c r="L52">
        <v>0</v>
      </c>
      <c r="M52" t="s">
        <v>23</v>
      </c>
      <c r="N52" t="s">
        <v>24</v>
      </c>
      <c r="O52" t="s">
        <v>0</v>
      </c>
      <c r="P52">
        <v>0</v>
      </c>
      <c r="Q52">
        <v>0</v>
      </c>
    </row>
    <row r="53" spans="1:17" x14ac:dyDescent="0.25">
      <c r="A53" s="9" t="s">
        <v>0</v>
      </c>
      <c r="B53" t="s">
        <v>115</v>
      </c>
      <c r="C53" t="s">
        <v>0</v>
      </c>
      <c r="D53" t="s">
        <v>116</v>
      </c>
      <c r="E53" t="s">
        <v>0</v>
      </c>
      <c r="F53" s="10">
        <f>TODAY()+47</f>
        <v>44045.63221118056</v>
      </c>
      <c r="G53" s="10">
        <f>TODAY()+48</f>
        <v>44046.63221118056</v>
      </c>
      <c r="H53" t="s">
        <v>0</v>
      </c>
      <c r="I53">
        <v>0</v>
      </c>
      <c r="J53">
        <v>0</v>
      </c>
      <c r="K53">
        <v>0</v>
      </c>
      <c r="L53">
        <v>0</v>
      </c>
      <c r="M53" t="s">
        <v>23</v>
      </c>
      <c r="N53" t="s">
        <v>24</v>
      </c>
      <c r="O53" t="s">
        <v>0</v>
      </c>
      <c r="P53">
        <v>0</v>
      </c>
      <c r="Q53">
        <v>0</v>
      </c>
    </row>
    <row r="54" spans="1:17" x14ac:dyDescent="0.25">
      <c r="A54" s="6" t="s">
        <v>0</v>
      </c>
      <c r="B54" s="7" t="s">
        <v>117</v>
      </c>
      <c r="C54" s="7" t="s">
        <v>118</v>
      </c>
      <c r="D54" s="7"/>
      <c r="E54" s="7" t="s">
        <v>0</v>
      </c>
      <c r="F54" s="8">
        <f>TODAY()+49</f>
        <v>44047.63221118056</v>
      </c>
      <c r="G54" s="8">
        <f>TODAY()+59</f>
        <v>44057.63221118056</v>
      </c>
      <c r="H54" s="7" t="s">
        <v>0</v>
      </c>
      <c r="I54" s="7">
        <v>0</v>
      </c>
      <c r="J54" s="7">
        <v>64</v>
      </c>
      <c r="K54" s="7">
        <v>0</v>
      </c>
      <c r="L54" s="7">
        <v>0</v>
      </c>
      <c r="M54" s="7" t="s">
        <v>0</v>
      </c>
      <c r="N54" s="7" t="s">
        <v>0</v>
      </c>
      <c r="O54" s="7" t="s">
        <v>0</v>
      </c>
      <c r="P54" s="7">
        <v>0</v>
      </c>
      <c r="Q54" s="7">
        <v>0</v>
      </c>
    </row>
    <row r="55" spans="1:17" x14ac:dyDescent="0.25">
      <c r="A55" s="9" t="s">
        <v>0</v>
      </c>
      <c r="B55" t="s">
        <v>119</v>
      </c>
      <c r="C55" t="s">
        <v>0</v>
      </c>
      <c r="D55" t="s">
        <v>120</v>
      </c>
      <c r="E55" t="s">
        <v>0</v>
      </c>
      <c r="F55" s="10">
        <f>TODAY()+49</f>
        <v>44047.63221118056</v>
      </c>
      <c r="G55" s="10">
        <f>TODAY()+50</f>
        <v>44048.63221118056</v>
      </c>
      <c r="H55" t="s">
        <v>0</v>
      </c>
      <c r="I55">
        <v>0</v>
      </c>
      <c r="J55">
        <v>8</v>
      </c>
      <c r="K55">
        <v>0</v>
      </c>
      <c r="L55">
        <v>0</v>
      </c>
      <c r="M55" t="s">
        <v>23</v>
      </c>
      <c r="N55" t="s">
        <v>24</v>
      </c>
      <c r="O55" t="s">
        <v>0</v>
      </c>
      <c r="P55">
        <v>0</v>
      </c>
      <c r="Q55">
        <v>0</v>
      </c>
    </row>
    <row r="56" spans="1:17" x14ac:dyDescent="0.25">
      <c r="A56" s="9" t="s">
        <v>0</v>
      </c>
      <c r="B56" t="s">
        <v>121</v>
      </c>
      <c r="C56" t="s">
        <v>0</v>
      </c>
      <c r="D56" t="s">
        <v>122</v>
      </c>
      <c r="E56" t="s">
        <v>0</v>
      </c>
      <c r="F56" s="10">
        <f>TODAY()+50</f>
        <v>44048.63221119213</v>
      </c>
      <c r="G56" s="10">
        <f>TODAY()+51</f>
        <v>44049.63221119213</v>
      </c>
      <c r="H56" t="s">
        <v>0</v>
      </c>
      <c r="I56">
        <v>0</v>
      </c>
      <c r="J56">
        <v>8</v>
      </c>
      <c r="K56">
        <v>0</v>
      </c>
      <c r="L56">
        <v>0</v>
      </c>
      <c r="M56" t="s">
        <v>23</v>
      </c>
      <c r="N56" t="s">
        <v>24</v>
      </c>
      <c r="O56" t="s">
        <v>0</v>
      </c>
      <c r="P56">
        <v>0</v>
      </c>
      <c r="Q56">
        <v>0</v>
      </c>
    </row>
    <row r="57" spans="1:17" x14ac:dyDescent="0.25">
      <c r="A57" s="9" t="s">
        <v>0</v>
      </c>
      <c r="B57" t="s">
        <v>123</v>
      </c>
      <c r="C57" t="s">
        <v>0</v>
      </c>
      <c r="D57" t="s">
        <v>124</v>
      </c>
      <c r="E57" t="s">
        <v>0</v>
      </c>
      <c r="F57" s="10">
        <f>TODAY()+51</f>
        <v>44049.63221119213</v>
      </c>
      <c r="G57" s="10">
        <f>TODAY()+52</f>
        <v>44050.63221119213</v>
      </c>
      <c r="H57" t="s">
        <v>0</v>
      </c>
      <c r="I57">
        <v>0</v>
      </c>
      <c r="J57">
        <v>8</v>
      </c>
      <c r="K57">
        <v>0</v>
      </c>
      <c r="L57">
        <v>0</v>
      </c>
      <c r="M57" t="s">
        <v>23</v>
      </c>
      <c r="N57" t="s">
        <v>24</v>
      </c>
      <c r="O57" t="s">
        <v>0</v>
      </c>
      <c r="P57">
        <v>0</v>
      </c>
      <c r="Q57">
        <v>0</v>
      </c>
    </row>
    <row r="58" spans="1:17" x14ac:dyDescent="0.25">
      <c r="A58" s="9" t="s">
        <v>0</v>
      </c>
      <c r="B58" t="s">
        <v>125</v>
      </c>
      <c r="C58" t="s">
        <v>0</v>
      </c>
      <c r="D58" t="s">
        <v>126</v>
      </c>
      <c r="E58" t="s">
        <v>0</v>
      </c>
      <c r="F58" s="10">
        <f>TODAY()+52</f>
        <v>44050.63221119213</v>
      </c>
      <c r="G58" s="10">
        <f>TODAY()+53</f>
        <v>44051.63221119213</v>
      </c>
      <c r="H58" t="s">
        <v>0</v>
      </c>
      <c r="I58">
        <v>0</v>
      </c>
      <c r="J58">
        <v>8</v>
      </c>
      <c r="K58">
        <v>0</v>
      </c>
      <c r="L58">
        <v>0</v>
      </c>
      <c r="M58" t="s">
        <v>23</v>
      </c>
      <c r="N58" t="s">
        <v>24</v>
      </c>
      <c r="O58" t="s">
        <v>0</v>
      </c>
      <c r="P58">
        <v>0</v>
      </c>
      <c r="Q58">
        <v>0</v>
      </c>
    </row>
    <row r="59" spans="1:17" x14ac:dyDescent="0.25">
      <c r="A59" s="9" t="s">
        <v>0</v>
      </c>
      <c r="B59" t="s">
        <v>127</v>
      </c>
      <c r="C59" t="s">
        <v>0</v>
      </c>
      <c r="D59" t="s">
        <v>128</v>
      </c>
      <c r="E59" t="s">
        <v>0</v>
      </c>
      <c r="F59" s="10">
        <f>TODAY()+53</f>
        <v>44051.63221119213</v>
      </c>
      <c r="G59" s="10">
        <f>TODAY()+54</f>
        <v>44052.63221119213</v>
      </c>
      <c r="H59" t="s">
        <v>0</v>
      </c>
      <c r="I59">
        <v>0</v>
      </c>
      <c r="J59">
        <v>0</v>
      </c>
      <c r="K59">
        <v>0</v>
      </c>
      <c r="L59">
        <v>0</v>
      </c>
      <c r="M59" t="s">
        <v>23</v>
      </c>
      <c r="N59" t="s">
        <v>24</v>
      </c>
      <c r="O59" t="s">
        <v>0</v>
      </c>
      <c r="P59">
        <v>0</v>
      </c>
      <c r="Q59">
        <v>0</v>
      </c>
    </row>
    <row r="60" spans="1:17" x14ac:dyDescent="0.25">
      <c r="A60" s="9" t="s">
        <v>0</v>
      </c>
      <c r="B60" t="s">
        <v>129</v>
      </c>
      <c r="C60" t="s">
        <v>0</v>
      </c>
      <c r="D60" t="s">
        <v>130</v>
      </c>
      <c r="E60" t="s">
        <v>0</v>
      </c>
      <c r="F60" s="10">
        <f>TODAY()+54</f>
        <v>44052.63221119213</v>
      </c>
      <c r="G60" s="10">
        <f>TODAY()+55</f>
        <v>44053.63221119213</v>
      </c>
      <c r="H60" t="s">
        <v>0</v>
      </c>
      <c r="I60">
        <v>0</v>
      </c>
      <c r="J60">
        <v>0</v>
      </c>
      <c r="K60">
        <v>0</v>
      </c>
      <c r="L60">
        <v>0</v>
      </c>
      <c r="M60" t="s">
        <v>23</v>
      </c>
      <c r="N60" t="s">
        <v>24</v>
      </c>
      <c r="O60" t="s">
        <v>0</v>
      </c>
      <c r="P60">
        <v>0</v>
      </c>
      <c r="Q60">
        <v>0</v>
      </c>
    </row>
    <row r="61" spans="1:17" x14ac:dyDescent="0.25">
      <c r="A61" s="9" t="s">
        <v>0</v>
      </c>
      <c r="B61" t="s">
        <v>131</v>
      </c>
      <c r="C61" t="s">
        <v>0</v>
      </c>
      <c r="D61" t="s">
        <v>132</v>
      </c>
      <c r="E61" t="s">
        <v>0</v>
      </c>
      <c r="F61" s="10">
        <f>TODAY()+55</f>
        <v>44053.63221119213</v>
      </c>
      <c r="G61" s="10">
        <f>TODAY()+56</f>
        <v>44054.63221119213</v>
      </c>
      <c r="H61" t="s">
        <v>0</v>
      </c>
      <c r="I61">
        <v>0</v>
      </c>
      <c r="J61">
        <v>8</v>
      </c>
      <c r="K61">
        <v>0</v>
      </c>
      <c r="L61">
        <v>0</v>
      </c>
      <c r="M61" t="s">
        <v>23</v>
      </c>
      <c r="N61" t="s">
        <v>24</v>
      </c>
      <c r="O61" t="s">
        <v>0</v>
      </c>
      <c r="P61">
        <v>0</v>
      </c>
      <c r="Q61">
        <v>0</v>
      </c>
    </row>
    <row r="62" spans="1:17" x14ac:dyDescent="0.25">
      <c r="A62" s="9" t="s">
        <v>0</v>
      </c>
      <c r="B62" t="s">
        <v>133</v>
      </c>
      <c r="C62" t="s">
        <v>0</v>
      </c>
      <c r="D62" t="s">
        <v>134</v>
      </c>
      <c r="E62" t="s">
        <v>0</v>
      </c>
      <c r="F62" s="10">
        <f>TODAY()+56</f>
        <v>44054.63221119213</v>
      </c>
      <c r="G62" s="10">
        <f>TODAY()+57</f>
        <v>44055.63221119213</v>
      </c>
      <c r="H62" t="s">
        <v>0</v>
      </c>
      <c r="I62">
        <v>0</v>
      </c>
      <c r="J62">
        <v>8</v>
      </c>
      <c r="K62">
        <v>0</v>
      </c>
      <c r="L62">
        <v>0</v>
      </c>
      <c r="M62" t="s">
        <v>23</v>
      </c>
      <c r="N62" t="s">
        <v>24</v>
      </c>
      <c r="O62" t="s">
        <v>0</v>
      </c>
      <c r="P62">
        <v>0</v>
      </c>
      <c r="Q62">
        <v>0</v>
      </c>
    </row>
    <row r="63" spans="1:17" x14ac:dyDescent="0.25">
      <c r="A63" s="9" t="s">
        <v>0</v>
      </c>
      <c r="B63" t="s">
        <v>135</v>
      </c>
      <c r="C63" t="s">
        <v>0</v>
      </c>
      <c r="D63" t="s">
        <v>136</v>
      </c>
      <c r="E63" t="s">
        <v>0</v>
      </c>
      <c r="F63" s="10">
        <f>TODAY()+57</f>
        <v>44055.63221119213</v>
      </c>
      <c r="G63" s="10">
        <f>TODAY()+58</f>
        <v>44056.63221119213</v>
      </c>
      <c r="H63" t="s">
        <v>0</v>
      </c>
      <c r="I63">
        <v>0</v>
      </c>
      <c r="J63">
        <v>8</v>
      </c>
      <c r="K63">
        <v>0</v>
      </c>
      <c r="L63">
        <v>0</v>
      </c>
      <c r="M63" t="s">
        <v>23</v>
      </c>
      <c r="N63" t="s">
        <v>24</v>
      </c>
      <c r="O63" t="s">
        <v>0</v>
      </c>
      <c r="P63">
        <v>0</v>
      </c>
      <c r="Q63">
        <v>0</v>
      </c>
    </row>
    <row r="64" spans="1:17" x14ac:dyDescent="0.25">
      <c r="A64" s="9" t="s">
        <v>0</v>
      </c>
      <c r="B64" t="s">
        <v>137</v>
      </c>
      <c r="C64" t="s">
        <v>0</v>
      </c>
      <c r="D64" t="s">
        <v>138</v>
      </c>
      <c r="E64" t="s">
        <v>0</v>
      </c>
      <c r="F64" s="10">
        <f>TODAY()+58</f>
        <v>44056.63221119213</v>
      </c>
      <c r="G64" s="10">
        <f>TODAY()+59</f>
        <v>44057.63221119213</v>
      </c>
      <c r="H64" t="s">
        <v>0</v>
      </c>
      <c r="I64">
        <v>0</v>
      </c>
      <c r="J64">
        <v>8</v>
      </c>
      <c r="K64">
        <v>0</v>
      </c>
      <c r="L64">
        <v>0</v>
      </c>
      <c r="M64" t="s">
        <v>23</v>
      </c>
      <c r="N64" t="s">
        <v>24</v>
      </c>
      <c r="O64" t="s">
        <v>0</v>
      </c>
      <c r="P64">
        <v>0</v>
      </c>
      <c r="Q64">
        <v>0</v>
      </c>
    </row>
    <row r="65" spans="1:1" x14ac:dyDescent="0.25">
      <c r="A65" t="s">
        <v>0</v>
      </c>
    </row>
    <row r="66" spans="1:17" x14ac:dyDescent="0.25">
      <c r="A66" s="11" t="s">
        <v>139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x14ac:dyDescent="0.25">
      <c r="A67" s="11" t="s">
        <v>140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</sheetData>
  <mergeCells count="13">
    <mergeCell ref="A1:G3"/>
    <mergeCell ref="H2:Q2"/>
    <mergeCell ref="A4:H4"/>
    <mergeCell ref="I4:Q4"/>
    <mergeCell ref="C6:D6"/>
    <mergeCell ref="C8:D8"/>
    <mergeCell ref="C10:D10"/>
    <mergeCell ref="C20:D20"/>
    <mergeCell ref="C22:D22"/>
    <mergeCell ref="C24:D24"/>
    <mergeCell ref="C54:D54"/>
    <mergeCell ref="A66:Q66"/>
    <mergeCell ref="A67:Q67"/>
  </mergeCells>
  <hyperlinks>
    <hyperlink ref="H2" r:id="rId1" tooltip="GanttPRO.com"/>
    <hyperlink ref="A66" r:id="rId2" tooltip="GanttPRO.com"/>
    <hyperlink ref="A67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Real Estate Marketin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2020-06-16T15:10:23Z</dcterms:created>
  <dcterms:modified xsi:type="dcterms:W3CDTF">2020-06-16T15:10:23Z</dcterms:modified>
</cp:coreProperties>
</file>