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12 Month Real Estate Marketing " state="visible" r:id="rId4"/>
  </sheets>
  <calcPr calcId="171027" fullCalcOnLoad="1"/>
</workbook>
</file>

<file path=xl/sharedStrings.xml><?xml version="1.0" encoding="utf-8"?>
<sst xmlns="http://schemas.openxmlformats.org/spreadsheetml/2006/main" count="567" uniqueCount="142">
  <si>
    <t/>
  </si>
  <si>
    <t xml:space="preserve">Create professional Gantt charts in GanttPRO in a few clicks      </t>
  </si>
  <si>
    <t>12 Month Real Estate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</si>
  <si>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</si>
  <si>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</si>
  <si>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</si>
  <si>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</si>
  <si>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</si>
  <si>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</si>
  <si>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</si>
  <si>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</si>
  <si>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</si>
  <si>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</si>
  <si>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</si>
  <si>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</si>
  <si>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</si>
  <si>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</si>
  <si>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</si>
  <si>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</si>
  <si>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</si>
  <si>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</si>
  <si>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</si>
  <si>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Corporate Status and Ownership</t>
  </si>
  <si>
    <t>Open</t>
  </si>
  <si>
    <t>Medium</t>
  </si>
  <si>
    <t>2</t>
  </si>
  <si>
    <t>Business Model and Value Proposition</t>
  </si>
  <si>
    <t>2.1</t>
  </si>
  <si>
    <t>Parameters and Guidelines</t>
  </si>
  <si>
    <t>3</t>
  </si>
  <si>
    <t>Buying, Holding and Selling Properties</t>
  </si>
  <si>
    <t>3.1</t>
  </si>
  <si>
    <t>Lead Generation</t>
  </si>
  <si>
    <t>Done</t>
  </si>
  <si>
    <t>3.2</t>
  </si>
  <si>
    <t>Researching Properties</t>
  </si>
  <si>
    <t>3.3</t>
  </si>
  <si>
    <t>The Maximum Purchase Price Worksheet</t>
  </si>
  <si>
    <t>3.4</t>
  </si>
  <si>
    <t>Making Offers</t>
  </si>
  <si>
    <t>3.5</t>
  </si>
  <si>
    <t>Financing</t>
  </si>
  <si>
    <t>3.6</t>
  </si>
  <si>
    <t>Managing Cash Flow</t>
  </si>
  <si>
    <t>3.7</t>
  </si>
  <si>
    <t>Turnaround Time</t>
  </si>
  <si>
    <t>3.8</t>
  </si>
  <si>
    <t>Rehabbing Properties</t>
  </si>
  <si>
    <t>3.9</t>
  </si>
  <si>
    <t>Selling Properties</t>
  </si>
  <si>
    <t>4</t>
  </si>
  <si>
    <t>Marketing Plan</t>
  </si>
  <si>
    <t>4.1</t>
  </si>
  <si>
    <t>Competition</t>
  </si>
  <si>
    <t>5</t>
  </si>
  <si>
    <t>Industry Review</t>
  </si>
  <si>
    <t>5.1</t>
  </si>
  <si>
    <t>Key Industry Benefits</t>
  </si>
  <si>
    <t>6</t>
  </si>
  <si>
    <t>Implementation</t>
  </si>
  <si>
    <t>6.1</t>
  </si>
  <si>
    <t>Future Services</t>
  </si>
  <si>
    <t>6.2</t>
  </si>
  <si>
    <t>Write Business Plan</t>
  </si>
  <si>
    <t>6.3</t>
  </si>
  <si>
    <t>Meet with Attorney</t>
  </si>
  <si>
    <t>6.4</t>
  </si>
  <si>
    <t>Incorporate</t>
  </si>
  <si>
    <t>6.5</t>
  </si>
  <si>
    <t>Attorney Writes Operating Agreement</t>
  </si>
  <si>
    <t>6.6</t>
  </si>
  <si>
    <t>Attorney Writes Sales Contract</t>
  </si>
  <si>
    <t>6.7</t>
  </si>
  <si>
    <t>Meet with Accountant</t>
  </si>
  <si>
    <t>6.8</t>
  </si>
  <si>
    <t>Print Business Cards</t>
  </si>
  <si>
    <t>6.9</t>
  </si>
  <si>
    <t>Create Website</t>
  </si>
  <si>
    <t>6.10</t>
  </si>
  <si>
    <t>Create Regional Pay-per-Click Internet Advertising</t>
  </si>
  <si>
    <t>6.11</t>
  </si>
  <si>
    <t>Print and Distribute Neighborhood Signs</t>
  </si>
  <si>
    <t>6.12</t>
  </si>
  <si>
    <t>Join Foreclosure Finder Service</t>
  </si>
  <si>
    <t>6.13</t>
  </si>
  <si>
    <t>Create Property Database</t>
  </si>
  <si>
    <t>6.14</t>
  </si>
  <si>
    <t>Create Templates for Letter-Writing Campaign</t>
  </si>
  <si>
    <t>6.15</t>
  </si>
  <si>
    <t>Establish Investor Relationships</t>
  </si>
  <si>
    <t>6.16</t>
  </si>
  <si>
    <t>Establish Mortgage Banker Relationships</t>
  </si>
  <si>
    <t>6.17</t>
  </si>
  <si>
    <t>Secure Financing for Property</t>
  </si>
  <si>
    <t>6.18</t>
  </si>
  <si>
    <t>Begin Making Offers</t>
  </si>
  <si>
    <t>6.19</t>
  </si>
  <si>
    <t>Establish Flat Fee MLS Service Relationship</t>
  </si>
  <si>
    <t>6.20</t>
  </si>
  <si>
    <t>Open Bank Account</t>
  </si>
  <si>
    <t>6.21</t>
  </si>
  <si>
    <t>Establish Title Company Relationship</t>
  </si>
  <si>
    <t>6.22</t>
  </si>
  <si>
    <t>Put Property</t>
  </si>
  <si>
    <t>6.23</t>
  </si>
  <si>
    <t>Under Contract &amp; Open Escrow</t>
  </si>
  <si>
    <t>6.24</t>
  </si>
  <si>
    <t>Property Inspection</t>
  </si>
  <si>
    <t>6.25</t>
  </si>
  <si>
    <t>Contractor Bids for Rehab</t>
  </si>
  <si>
    <t>6.26</t>
  </si>
  <si>
    <t>Assign Contract or Close Escrow</t>
  </si>
  <si>
    <t>6.27</t>
  </si>
  <si>
    <t>Rehab Property</t>
  </si>
  <si>
    <t>6.28</t>
  </si>
  <si>
    <t>Market, Sell &amp; Close Escrow on Property</t>
  </si>
  <si>
    <t>6.29</t>
  </si>
  <si>
    <t>Search for Property</t>
  </si>
  <si>
    <t>7</t>
  </si>
  <si>
    <t>Financial Plan</t>
  </si>
  <si>
    <t>7.1</t>
  </si>
  <si>
    <t>Important Assumptions</t>
  </si>
  <si>
    <t>7.2</t>
  </si>
  <si>
    <t>Exit Strategy</t>
  </si>
  <si>
    <t>7.3</t>
  </si>
  <si>
    <t>Sales Forecast</t>
  </si>
  <si>
    <t>7.4</t>
  </si>
  <si>
    <t>Net Profits from Buying and Selling Properties</t>
  </si>
  <si>
    <t>7.5</t>
  </si>
  <si>
    <t>Net Profits from Rental Property</t>
  </si>
  <si>
    <t>7.6</t>
  </si>
  <si>
    <t>Rental Property Income</t>
  </si>
  <si>
    <t>7.7</t>
  </si>
  <si>
    <t>Personnel Plan</t>
  </si>
  <si>
    <t>7.8</t>
  </si>
  <si>
    <t>Projected Profit and Loss</t>
  </si>
  <si>
    <t>7.9</t>
  </si>
  <si>
    <t>Projected Cash Flow</t>
  </si>
  <si>
    <t>7.10</t>
  </si>
  <si>
    <t>Projected Balance Sheet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</si>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</sst>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12 Month Real Estate Marketing Plan_(GanttPRO.com)_16 06 2020 17 4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12 Month Real Estate Marketing Plan_(GanttPRO.com)_16 06 2020 17 41" TargetMode="External"/><Relationship Id="rId2" Type="http://schemas.openxmlformats.org/officeDocument/2006/relationships/hyperlink" Target="https://ganttpro.com?utm_source=excel_generated_footer_text_1&amp;title=12 Month Real Estate Marketing Plan_(GanttPRO.com)_16 06 2020 17 41" TargetMode="External"/><Relationship Id="rId3" Type="http://schemas.openxmlformats.org/officeDocument/2006/relationships/hyperlink" Target="https://ganttpro.com?utm_source=excel_generated_footer_text_2&amp;title=12 Month Real Estate Marketing Plan_(GanttPRO.com)_16 06 2020 17 4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43998.61198980324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43999.61198934028</v>
      </c>
      <c r="G6" s="8">
        <f>TODAY()+3</f>
        <v>44001.61198934028</v>
      </c>
      <c r="H6" s="7" t="s">
        <v>0</v>
      </c>
      <c r="I6" s="7">
        <v>0</v>
      </c>
      <c r="J6" s="7">
        <v>24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43999.61198934028</v>
      </c>
      <c r="G7" s="10">
        <f>TODAY()+3</f>
        <v>44001.61198935185</v>
      </c>
      <c r="H7" t="s">
        <v>0</v>
      </c>
      <c r="I7">
        <v>0</v>
      </c>
      <c r="J7">
        <v>24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6" t="s">
        <v>0</v>
      </c>
      <c r="B8" s="7" t="s">
        <v>25</v>
      </c>
      <c r="C8" s="7" t="s">
        <v>26</v>
      </c>
      <c r="D8" s="7"/>
      <c r="E8" s="7" t="s">
        <v>0</v>
      </c>
      <c r="F8" s="8">
        <f>TODAY()+3</f>
        <v>44001.61198935185</v>
      </c>
      <c r="G8" s="8">
        <f>TODAY()+7</f>
        <v>44005.61198935185</v>
      </c>
      <c r="H8" s="7" t="s">
        <v>0</v>
      </c>
      <c r="I8" s="7">
        <v>0</v>
      </c>
      <c r="J8" s="7">
        <v>24</v>
      </c>
      <c r="K8" s="7">
        <v>0</v>
      </c>
      <c r="L8" s="7">
        <v>0</v>
      </c>
      <c r="M8" s="7" t="s">
        <v>0</v>
      </c>
      <c r="N8" s="7" t="s">
        <v>0</v>
      </c>
      <c r="O8" s="7" t="s">
        <v>0</v>
      </c>
      <c r="P8" s="7">
        <v>0</v>
      </c>
      <c r="Q8" s="7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44001.61198935185</v>
      </c>
      <c r="G9" s="10">
        <f>TODAY()+7</f>
        <v>44005.61198935185</v>
      </c>
      <c r="H9" t="s">
        <v>0</v>
      </c>
      <c r="I9">
        <v>0</v>
      </c>
      <c r="J9">
        <v>24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6" t="s">
        <v>0</v>
      </c>
      <c r="B10" s="7" t="s">
        <v>29</v>
      </c>
      <c r="C10" s="7" t="s">
        <v>30</v>
      </c>
      <c r="D10" s="7"/>
      <c r="E10" s="7" t="s">
        <v>0</v>
      </c>
      <c r="F10" s="8">
        <f>TODAY()+6</f>
        <v>44004.61198935185</v>
      </c>
      <c r="G10" s="8">
        <f>TODAY()+14</f>
        <v>44012.61198936343</v>
      </c>
      <c r="H10" s="7" t="s">
        <v>0</v>
      </c>
      <c r="I10" s="7">
        <v>11</v>
      </c>
      <c r="J10" s="7">
        <v>56</v>
      </c>
      <c r="K10" s="7">
        <v>0</v>
      </c>
      <c r="L10" s="7">
        <v>0</v>
      </c>
      <c r="M10" s="7" t="s">
        <v>0</v>
      </c>
      <c r="N10" s="7" t="s">
        <v>0</v>
      </c>
      <c r="O10" s="7" t="s">
        <v>0</v>
      </c>
      <c r="P10" s="7">
        <v>0</v>
      </c>
      <c r="Q10" s="7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TODAY()+6</f>
        <v>44004.61198936343</v>
      </c>
      <c r="G11" s="10">
        <f>TODAY()+6</f>
        <v>44004.61198936343</v>
      </c>
      <c r="H11" t="s">
        <v>0</v>
      </c>
      <c r="I11">
        <v>100</v>
      </c>
      <c r="J11">
        <v>8</v>
      </c>
      <c r="K11">
        <v>0</v>
      </c>
      <c r="L11">
        <v>0</v>
      </c>
      <c r="M11" t="s">
        <v>33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34</v>
      </c>
      <c r="C12" t="s">
        <v>0</v>
      </c>
      <c r="D12" t="s">
        <v>35</v>
      </c>
      <c r="E12" t="s">
        <v>0</v>
      </c>
      <c r="F12" s="10">
        <f>TODAY()+6</f>
        <v>44004.61198936343</v>
      </c>
      <c r="G12" s="10">
        <f>TODAY()+6</f>
        <v>44004.61198936343</v>
      </c>
      <c r="H12" t="s">
        <v>0</v>
      </c>
      <c r="I12">
        <v>0</v>
      </c>
      <c r="J12">
        <v>8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36</v>
      </c>
      <c r="C13" t="s">
        <v>0</v>
      </c>
      <c r="D13" t="s">
        <v>37</v>
      </c>
      <c r="E13" t="s">
        <v>0</v>
      </c>
      <c r="F13" s="10">
        <f>TODAY()+7</f>
        <v>44005.61198936343</v>
      </c>
      <c r="G13" s="10">
        <f>TODAY()+7</f>
        <v>44005.61198936343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38</v>
      </c>
      <c r="C14" t="s">
        <v>0</v>
      </c>
      <c r="D14" t="s">
        <v>39</v>
      </c>
      <c r="E14" t="s">
        <v>0</v>
      </c>
      <c r="F14" s="10">
        <f>TODAY()+7</f>
        <v>44005.611989375</v>
      </c>
      <c r="G14" s="10">
        <f>TODAY()+7</f>
        <v>44005.611989375</v>
      </c>
      <c r="H14" t="s">
        <v>0</v>
      </c>
      <c r="I14">
        <v>0</v>
      </c>
      <c r="J14">
        <v>8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40</v>
      </c>
      <c r="C15" t="s">
        <v>0</v>
      </c>
      <c r="D15" t="s">
        <v>41</v>
      </c>
      <c r="E15" t="s">
        <v>0</v>
      </c>
      <c r="F15" s="10">
        <f>TODAY()+8</f>
        <v>44006.611989375</v>
      </c>
      <c r="G15" s="10">
        <f>TODAY()+8</f>
        <v>44006.611989375</v>
      </c>
      <c r="H15" t="s">
        <v>0</v>
      </c>
      <c r="I15">
        <v>0</v>
      </c>
      <c r="J15">
        <v>8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42</v>
      </c>
      <c r="C16" t="s">
        <v>0</v>
      </c>
      <c r="D16" t="s">
        <v>43</v>
      </c>
      <c r="E16" t="s">
        <v>0</v>
      </c>
      <c r="F16" s="10">
        <f>TODAY()+9</f>
        <v>44007.611989375</v>
      </c>
      <c r="G16" s="10">
        <f>TODAY()+9</f>
        <v>44007.611989375</v>
      </c>
      <c r="H16" t="s">
        <v>0</v>
      </c>
      <c r="I16">
        <v>0</v>
      </c>
      <c r="J16">
        <v>8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44</v>
      </c>
      <c r="C17" t="s">
        <v>0</v>
      </c>
      <c r="D17" t="s">
        <v>45</v>
      </c>
      <c r="E17" t="s">
        <v>0</v>
      </c>
      <c r="F17" s="10">
        <f>TODAY()+10</f>
        <v>44008.611989375</v>
      </c>
      <c r="G17" s="10">
        <f>TODAY()+10</f>
        <v>44008.611989375</v>
      </c>
      <c r="H17" t="s">
        <v>0</v>
      </c>
      <c r="I17">
        <v>0</v>
      </c>
      <c r="J17">
        <v>8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46</v>
      </c>
      <c r="C18" t="s">
        <v>0</v>
      </c>
      <c r="D18" t="s">
        <v>47</v>
      </c>
      <c r="E18" t="s">
        <v>0</v>
      </c>
      <c r="F18" s="10">
        <f>TODAY()+13</f>
        <v>44011.61198938657</v>
      </c>
      <c r="G18" s="10">
        <f>TODAY()+13</f>
        <v>44011.61198938657</v>
      </c>
      <c r="H18" t="s">
        <v>0</v>
      </c>
      <c r="I18">
        <v>0</v>
      </c>
      <c r="J18">
        <v>8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48</v>
      </c>
      <c r="C19" t="s">
        <v>0</v>
      </c>
      <c r="D19" t="s">
        <v>49</v>
      </c>
      <c r="E19" t="s">
        <v>0</v>
      </c>
      <c r="F19" s="10">
        <f>TODAY()+14</f>
        <v>44012.61198938657</v>
      </c>
      <c r="G19" s="10">
        <f>TODAY()+14</f>
        <v>44012.61198938657</v>
      </c>
      <c r="H19" t="s">
        <v>0</v>
      </c>
      <c r="I19">
        <v>0</v>
      </c>
      <c r="J19">
        <v>8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s="7" t="s">
        <v>50</v>
      </c>
      <c r="C20" s="7" t="s">
        <v>51</v>
      </c>
      <c r="D20" s="7"/>
      <c r="E20" s="7" t="s">
        <v>0</v>
      </c>
      <c r="F20" s="8">
        <f>TODAY()+15</f>
        <v>44013.61198938657</v>
      </c>
      <c r="G20" s="8">
        <f>TODAY()+17</f>
        <v>44015.61198938657</v>
      </c>
      <c r="H20" s="7" t="s">
        <v>0</v>
      </c>
      <c r="I20" s="7">
        <v>0</v>
      </c>
      <c r="J20" s="7">
        <v>24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9" t="s">
        <v>0</v>
      </c>
      <c r="B21" t="s">
        <v>52</v>
      </c>
      <c r="C21" t="s">
        <v>0</v>
      </c>
      <c r="D21" t="s">
        <v>53</v>
      </c>
      <c r="E21" t="s">
        <v>0</v>
      </c>
      <c r="F21" s="10">
        <f>TODAY()+15</f>
        <v>44013.61198938657</v>
      </c>
      <c r="G21" s="10">
        <f>TODAY()+17</f>
        <v>44015.61198938657</v>
      </c>
      <c r="H21" t="s">
        <v>0</v>
      </c>
      <c r="I21">
        <v>0</v>
      </c>
      <c r="J21">
        <v>24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6" t="s">
        <v>0</v>
      </c>
      <c r="B22" s="7" t="s">
        <v>54</v>
      </c>
      <c r="C22" s="7" t="s">
        <v>55</v>
      </c>
      <c r="D22" s="7"/>
      <c r="E22" s="7" t="s">
        <v>0</v>
      </c>
      <c r="F22" s="8">
        <f>TODAY()+17</f>
        <v>44015.61198939815</v>
      </c>
      <c r="G22" s="8">
        <f>TODAY()+21</f>
        <v>44019.61198939815</v>
      </c>
      <c r="H22" s="7" t="s">
        <v>0</v>
      </c>
      <c r="I22" s="7">
        <v>0</v>
      </c>
      <c r="J22" s="7">
        <v>24</v>
      </c>
      <c r="K22" s="7">
        <v>0</v>
      </c>
      <c r="L22" s="7">
        <v>0</v>
      </c>
      <c r="M22" s="7" t="s">
        <v>0</v>
      </c>
      <c r="N22" s="7" t="s">
        <v>0</v>
      </c>
      <c r="O22" s="7" t="s">
        <v>0</v>
      </c>
      <c r="P22" s="7">
        <v>0</v>
      </c>
      <c r="Q22" s="7">
        <v>0</v>
      </c>
    </row>
    <row r="23" spans="1:17" x14ac:dyDescent="0.25">
      <c r="A23" s="9" t="s">
        <v>0</v>
      </c>
      <c r="B23" t="s">
        <v>56</v>
      </c>
      <c r="C23" t="s">
        <v>0</v>
      </c>
      <c r="D23" t="s">
        <v>57</v>
      </c>
      <c r="E23" t="s">
        <v>0</v>
      </c>
      <c r="F23" s="10">
        <f>TODAY()+17</f>
        <v>44015.61198939815</v>
      </c>
      <c r="G23" s="10">
        <f>TODAY()+21</f>
        <v>44019.61198939815</v>
      </c>
      <c r="H23" t="s">
        <v>0</v>
      </c>
      <c r="I23">
        <v>0</v>
      </c>
      <c r="J23">
        <v>24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s="7" t="s">
        <v>58</v>
      </c>
      <c r="C24" s="7" t="s">
        <v>59</v>
      </c>
      <c r="D24" s="7"/>
      <c r="E24" s="7" t="s">
        <v>0</v>
      </c>
      <c r="F24" s="8">
        <f>TODAY()+20</f>
        <v>44018.61198939815</v>
      </c>
      <c r="G24" s="8">
        <f>TODAY()+48</f>
        <v>44046.61198939815</v>
      </c>
      <c r="H24" s="7" t="s">
        <v>0</v>
      </c>
      <c r="I24" s="7">
        <v>7</v>
      </c>
      <c r="J24" s="7">
        <v>168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60</v>
      </c>
      <c r="C25" t="s">
        <v>0</v>
      </c>
      <c r="D25" t="s">
        <v>61</v>
      </c>
      <c r="E25" t="s">
        <v>0</v>
      </c>
      <c r="F25" s="10">
        <f>TODAY()+20</f>
        <v>44018.61198939815</v>
      </c>
      <c r="G25" s="10">
        <f>TODAY()+20</f>
        <v>44018.61198940972</v>
      </c>
      <c r="H25" t="s">
        <v>0</v>
      </c>
      <c r="I25">
        <v>0</v>
      </c>
      <c r="J25">
        <v>8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62</v>
      </c>
      <c r="C26" t="s">
        <v>0</v>
      </c>
      <c r="D26" t="s">
        <v>63</v>
      </c>
      <c r="E26" t="s">
        <v>0</v>
      </c>
      <c r="F26" s="10">
        <f>TODAY()+20</f>
        <v>44018.61198940972</v>
      </c>
      <c r="G26" s="10">
        <f>TODAY()+20</f>
        <v>44018.61198940972</v>
      </c>
      <c r="H26" t="s">
        <v>0</v>
      </c>
      <c r="I26">
        <v>0</v>
      </c>
      <c r="J26">
        <v>8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64</v>
      </c>
      <c r="C27" t="s">
        <v>0</v>
      </c>
      <c r="D27" t="s">
        <v>65</v>
      </c>
      <c r="E27" t="s">
        <v>0</v>
      </c>
      <c r="F27" s="10">
        <f>TODAY()+21</f>
        <v>44019.61198940972</v>
      </c>
      <c r="G27" s="10">
        <f>TODAY()+21</f>
        <v>44019.61198940972</v>
      </c>
      <c r="H27" t="s">
        <v>0</v>
      </c>
      <c r="I27">
        <v>0</v>
      </c>
      <c r="J27">
        <v>8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66</v>
      </c>
      <c r="C28" t="s">
        <v>0</v>
      </c>
      <c r="D28" t="s">
        <v>67</v>
      </c>
      <c r="E28" t="s">
        <v>0</v>
      </c>
      <c r="F28" s="10">
        <f>TODAY()+22</f>
        <v>44020.61198940972</v>
      </c>
      <c r="G28" s="10">
        <f>TODAY()+22</f>
        <v>44020.61198940972</v>
      </c>
      <c r="H28" t="s">
        <v>0</v>
      </c>
      <c r="I28">
        <v>0</v>
      </c>
      <c r="J28">
        <v>8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68</v>
      </c>
      <c r="C29" t="s">
        <v>0</v>
      </c>
      <c r="D29" t="s">
        <v>69</v>
      </c>
      <c r="E29" t="s">
        <v>0</v>
      </c>
      <c r="F29" s="10">
        <f>TODAY()+23</f>
        <v>44021.61198940972</v>
      </c>
      <c r="G29" s="10">
        <f>TODAY()+23</f>
        <v>44021.61198940972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70</v>
      </c>
      <c r="C30" t="s">
        <v>0</v>
      </c>
      <c r="D30" t="s">
        <v>71</v>
      </c>
      <c r="E30" t="s">
        <v>0</v>
      </c>
      <c r="F30" s="10">
        <f>TODAY()+24</f>
        <v>44022.6119894213</v>
      </c>
      <c r="G30" s="10">
        <f>TODAY()+24</f>
        <v>44022.6119894213</v>
      </c>
      <c r="H30" t="s">
        <v>0</v>
      </c>
      <c r="I30">
        <v>0</v>
      </c>
      <c r="J30">
        <v>8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9" t="s">
        <v>0</v>
      </c>
      <c r="B31" t="s">
        <v>72</v>
      </c>
      <c r="C31" t="s">
        <v>0</v>
      </c>
      <c r="D31" t="s">
        <v>73</v>
      </c>
      <c r="E31" t="s">
        <v>0</v>
      </c>
      <c r="F31" s="10">
        <f>TODAY()+27</f>
        <v>44025.6119894213</v>
      </c>
      <c r="G31" s="10">
        <f>TODAY()+27</f>
        <v>44025.6119894213</v>
      </c>
      <c r="H31" t="s">
        <v>0</v>
      </c>
      <c r="I31">
        <v>100</v>
      </c>
      <c r="J31">
        <v>8</v>
      </c>
      <c r="K31">
        <v>0</v>
      </c>
      <c r="L31">
        <v>0</v>
      </c>
      <c r="M31" t="s">
        <v>33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74</v>
      </c>
      <c r="C32" t="s">
        <v>0</v>
      </c>
      <c r="D32" t="s">
        <v>75</v>
      </c>
      <c r="E32" t="s">
        <v>0</v>
      </c>
      <c r="F32" s="10">
        <f>TODAY()+27</f>
        <v>44025.6119894213</v>
      </c>
      <c r="G32" s="10">
        <f>TODAY()+27</f>
        <v>44025.6119894213</v>
      </c>
      <c r="H32" t="s">
        <v>0</v>
      </c>
      <c r="I32">
        <v>0</v>
      </c>
      <c r="J32">
        <v>8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76</v>
      </c>
      <c r="C33" t="s">
        <v>0</v>
      </c>
      <c r="D33" t="s">
        <v>77</v>
      </c>
      <c r="E33" t="s">
        <v>0</v>
      </c>
      <c r="F33" s="10">
        <f>TODAY()+27</f>
        <v>44025.6119894213</v>
      </c>
      <c r="G33" s="10">
        <f>TODAY()+27</f>
        <v>44025.61198943287</v>
      </c>
      <c r="H33" t="s">
        <v>0</v>
      </c>
      <c r="I33">
        <v>0</v>
      </c>
      <c r="J33">
        <v>8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78</v>
      </c>
      <c r="C34" t="s">
        <v>0</v>
      </c>
      <c r="D34" t="s">
        <v>79</v>
      </c>
      <c r="E34" t="s">
        <v>0</v>
      </c>
      <c r="F34" s="10">
        <f>TODAY()+28</f>
        <v>44026.61198943287</v>
      </c>
      <c r="G34" s="10">
        <f>TODAY()+28</f>
        <v>44026.61198943287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80</v>
      </c>
      <c r="C35" t="s">
        <v>0</v>
      </c>
      <c r="D35" t="s">
        <v>81</v>
      </c>
      <c r="E35" t="s">
        <v>0</v>
      </c>
      <c r="F35" s="10">
        <f>TODAY()+29</f>
        <v>44027.61198943287</v>
      </c>
      <c r="G35" s="10">
        <f>TODAY()+29</f>
        <v>44027.61198943287</v>
      </c>
      <c r="H35" t="s">
        <v>0</v>
      </c>
      <c r="I35">
        <v>0</v>
      </c>
      <c r="J35">
        <v>8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82</v>
      </c>
      <c r="C36" t="s">
        <v>0</v>
      </c>
      <c r="D36" t="s">
        <v>83</v>
      </c>
      <c r="E36" t="s">
        <v>0</v>
      </c>
      <c r="F36" s="10">
        <f>TODAY()+30</f>
        <v>44028.61198943287</v>
      </c>
      <c r="G36" s="10">
        <f>TODAY()+30</f>
        <v>44028.61198943287</v>
      </c>
      <c r="H36" t="s">
        <v>0</v>
      </c>
      <c r="I36">
        <v>0</v>
      </c>
      <c r="J36">
        <v>8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84</v>
      </c>
      <c r="C37" t="s">
        <v>0</v>
      </c>
      <c r="D37" t="s">
        <v>85</v>
      </c>
      <c r="E37" t="s">
        <v>0</v>
      </c>
      <c r="F37" s="10">
        <f>TODAY()+31</f>
        <v>44029.61198943287</v>
      </c>
      <c r="G37" s="10">
        <f>TODAY()+31</f>
        <v>44029.61198943287</v>
      </c>
      <c r="H37" t="s">
        <v>0</v>
      </c>
      <c r="I37">
        <v>0</v>
      </c>
      <c r="J37">
        <v>8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86</v>
      </c>
      <c r="C38" t="s">
        <v>0</v>
      </c>
      <c r="D38" t="s">
        <v>87</v>
      </c>
      <c r="E38" t="s">
        <v>0</v>
      </c>
      <c r="F38" s="10">
        <f>TODAY()+34</f>
        <v>44032.61198944444</v>
      </c>
      <c r="G38" s="10">
        <f>TODAY()+34</f>
        <v>44032.61198944444</v>
      </c>
      <c r="H38" t="s">
        <v>0</v>
      </c>
      <c r="I38">
        <v>100</v>
      </c>
      <c r="J38">
        <v>8</v>
      </c>
      <c r="K38">
        <v>0</v>
      </c>
      <c r="L38">
        <v>0</v>
      </c>
      <c r="M38" t="s">
        <v>33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88</v>
      </c>
      <c r="C39" t="s">
        <v>0</v>
      </c>
      <c r="D39" t="s">
        <v>89</v>
      </c>
      <c r="E39" t="s">
        <v>0</v>
      </c>
      <c r="F39" s="10">
        <f>TODAY()+34</f>
        <v>44032.61198944444</v>
      </c>
      <c r="G39" s="10">
        <f>TODAY()+34</f>
        <v>44032.61198944444</v>
      </c>
      <c r="H39" t="s">
        <v>0</v>
      </c>
      <c r="I39">
        <v>0</v>
      </c>
      <c r="J39">
        <v>8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90</v>
      </c>
      <c r="C40" t="s">
        <v>0</v>
      </c>
      <c r="D40" t="s">
        <v>91</v>
      </c>
      <c r="E40" t="s">
        <v>0</v>
      </c>
      <c r="F40" s="10">
        <f>TODAY()+34</f>
        <v>44032.61198944444</v>
      </c>
      <c r="G40" s="10">
        <f>TODAY()+34</f>
        <v>44032.61198944444</v>
      </c>
      <c r="H40" t="s">
        <v>0</v>
      </c>
      <c r="I40">
        <v>0</v>
      </c>
      <c r="J40">
        <v>8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92</v>
      </c>
      <c r="C41" t="s">
        <v>0</v>
      </c>
      <c r="D41" t="s">
        <v>93</v>
      </c>
      <c r="E41" t="s">
        <v>0</v>
      </c>
      <c r="F41" s="10">
        <f>TODAY()+35</f>
        <v>44033.61198944444</v>
      </c>
      <c r="G41" s="10">
        <f>TODAY()+35</f>
        <v>44033.61198944444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9" t="s">
        <v>0</v>
      </c>
      <c r="B42" t="s">
        <v>94</v>
      </c>
      <c r="C42" t="s">
        <v>0</v>
      </c>
      <c r="D42" t="s">
        <v>95</v>
      </c>
      <c r="E42" t="s">
        <v>0</v>
      </c>
      <c r="F42" s="10">
        <f>TODAY()+36</f>
        <v>44034.61198945602</v>
      </c>
      <c r="G42" s="10">
        <f>TODAY()+36</f>
        <v>44034.61198945602</v>
      </c>
      <c r="H42" t="s">
        <v>0</v>
      </c>
      <c r="I42">
        <v>0</v>
      </c>
      <c r="J42">
        <v>8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96</v>
      </c>
      <c r="C43" t="s">
        <v>0</v>
      </c>
      <c r="D43" t="s">
        <v>97</v>
      </c>
      <c r="E43" t="s">
        <v>0</v>
      </c>
      <c r="F43" s="10">
        <f>TODAY()+37</f>
        <v>44035.61198945602</v>
      </c>
      <c r="G43" s="10">
        <f>TODAY()+37</f>
        <v>44035.61198945602</v>
      </c>
      <c r="H43" t="s">
        <v>0</v>
      </c>
      <c r="I43">
        <v>0</v>
      </c>
      <c r="J43">
        <v>8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98</v>
      </c>
      <c r="C44" t="s">
        <v>0</v>
      </c>
      <c r="D44" t="s">
        <v>99</v>
      </c>
      <c r="E44" t="s">
        <v>0</v>
      </c>
      <c r="F44" s="10">
        <f>TODAY()+38</f>
        <v>44036.61198945602</v>
      </c>
      <c r="G44" s="10">
        <f>TODAY()+38</f>
        <v>44036.61198945602</v>
      </c>
      <c r="H44" t="s">
        <v>0</v>
      </c>
      <c r="I44">
        <v>0</v>
      </c>
      <c r="J44">
        <v>8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100</v>
      </c>
      <c r="C45" t="s">
        <v>0</v>
      </c>
      <c r="D45" t="s">
        <v>101</v>
      </c>
      <c r="E45" t="s">
        <v>0</v>
      </c>
      <c r="F45" s="10">
        <f>TODAY()+41</f>
        <v>44039.61198945602</v>
      </c>
      <c r="G45" s="10">
        <f>TODAY()+41</f>
        <v>44039.61198945602</v>
      </c>
      <c r="H45" t="s">
        <v>0</v>
      </c>
      <c r="I45">
        <v>0</v>
      </c>
      <c r="J45">
        <v>8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102</v>
      </c>
      <c r="C46" t="s">
        <v>0</v>
      </c>
      <c r="D46" t="s">
        <v>103</v>
      </c>
      <c r="E46" t="s">
        <v>0</v>
      </c>
      <c r="F46" s="10">
        <f>TODAY()+41</f>
        <v>44039.611989467594</v>
      </c>
      <c r="G46" s="10">
        <f>TODAY()+41</f>
        <v>44039.611989467594</v>
      </c>
      <c r="H46" t="s">
        <v>0</v>
      </c>
      <c r="I46">
        <v>0</v>
      </c>
      <c r="J46">
        <v>8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104</v>
      </c>
      <c r="C47" t="s">
        <v>0</v>
      </c>
      <c r="D47" t="s">
        <v>105</v>
      </c>
      <c r="E47" t="s">
        <v>0</v>
      </c>
      <c r="F47" s="10">
        <f>TODAY()+41</f>
        <v>44039.611989467594</v>
      </c>
      <c r="G47" s="10">
        <f>TODAY()+41</f>
        <v>44039.611989467594</v>
      </c>
      <c r="H47" t="s">
        <v>0</v>
      </c>
      <c r="I47">
        <v>0</v>
      </c>
      <c r="J47">
        <v>8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106</v>
      </c>
      <c r="C48" t="s">
        <v>0</v>
      </c>
      <c r="D48" t="s">
        <v>107</v>
      </c>
      <c r="E48" t="s">
        <v>0</v>
      </c>
      <c r="F48" s="10">
        <f>TODAY()+42</f>
        <v>44040.611989467594</v>
      </c>
      <c r="G48" s="10">
        <f>TODAY()+42</f>
        <v>44040.611989467594</v>
      </c>
      <c r="H48" t="s">
        <v>0</v>
      </c>
      <c r="I48">
        <v>0</v>
      </c>
      <c r="J48">
        <v>8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108</v>
      </c>
      <c r="C49" t="s">
        <v>0</v>
      </c>
      <c r="D49" t="s">
        <v>109</v>
      </c>
      <c r="E49" t="s">
        <v>0</v>
      </c>
      <c r="F49" s="10">
        <f>TODAY()+43</f>
        <v>44041.611989467594</v>
      </c>
      <c r="G49" s="10">
        <f>TODAY()+43</f>
        <v>44041.611989467594</v>
      </c>
      <c r="H49" t="s">
        <v>0</v>
      </c>
      <c r="I49">
        <v>0</v>
      </c>
      <c r="J49">
        <v>8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110</v>
      </c>
      <c r="C50" t="s">
        <v>0</v>
      </c>
      <c r="D50" t="s">
        <v>111</v>
      </c>
      <c r="E50" t="s">
        <v>0</v>
      </c>
      <c r="F50" s="10">
        <f>TODAY()+44</f>
        <v>44042.61198947916</v>
      </c>
      <c r="G50" s="10">
        <f>TODAY()+44</f>
        <v>44042.61198947916</v>
      </c>
      <c r="H50" t="s">
        <v>0</v>
      </c>
      <c r="I50">
        <v>0</v>
      </c>
      <c r="J50">
        <v>8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9" t="s">
        <v>0</v>
      </c>
      <c r="B51" t="s">
        <v>112</v>
      </c>
      <c r="C51" t="s">
        <v>0</v>
      </c>
      <c r="D51" t="s">
        <v>113</v>
      </c>
      <c r="E51" t="s">
        <v>0</v>
      </c>
      <c r="F51" s="10">
        <f>TODAY()+45</f>
        <v>44043.61198947916</v>
      </c>
      <c r="G51" s="10">
        <f>TODAY()+45</f>
        <v>44043.61198947916</v>
      </c>
      <c r="H51" t="s">
        <v>0</v>
      </c>
      <c r="I51">
        <v>0</v>
      </c>
      <c r="J51">
        <v>8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114</v>
      </c>
      <c r="C52" t="s">
        <v>0</v>
      </c>
      <c r="D52" t="s">
        <v>115</v>
      </c>
      <c r="E52" t="s">
        <v>0</v>
      </c>
      <c r="F52" s="10">
        <f>TODAY()+48</f>
        <v>44046.61198947916</v>
      </c>
      <c r="G52" s="10">
        <f>TODAY()+48</f>
        <v>44046.61198947916</v>
      </c>
      <c r="H52" t="s">
        <v>0</v>
      </c>
      <c r="I52">
        <v>0</v>
      </c>
      <c r="J52">
        <v>8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116</v>
      </c>
      <c r="C53" t="s">
        <v>0</v>
      </c>
      <c r="D53" t="s">
        <v>117</v>
      </c>
      <c r="E53" t="s">
        <v>0</v>
      </c>
      <c r="F53" s="10">
        <f>TODAY()+48</f>
        <v>44046.61198947916</v>
      </c>
      <c r="G53" s="10">
        <f>TODAY()+48</f>
        <v>44046.61198947916</v>
      </c>
      <c r="H53" t="s">
        <v>0</v>
      </c>
      <c r="I53">
        <v>0</v>
      </c>
      <c r="J53">
        <v>8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6" t="s">
        <v>0</v>
      </c>
      <c r="B54" s="7" t="s">
        <v>118</v>
      </c>
      <c r="C54" s="7" t="s">
        <v>119</v>
      </c>
      <c r="D54" s="7"/>
      <c r="E54" s="7" t="s">
        <v>0</v>
      </c>
      <c r="F54" s="8">
        <f>TODAY()+49</f>
        <v>44047.611989490746</v>
      </c>
      <c r="G54" s="8">
        <f>TODAY()+58</f>
        <v>44056.611989490746</v>
      </c>
      <c r="H54" s="7" t="s">
        <v>0</v>
      </c>
      <c r="I54" s="7">
        <v>0</v>
      </c>
      <c r="J54" s="7">
        <v>64</v>
      </c>
      <c r="K54" s="7">
        <v>0</v>
      </c>
      <c r="L54" s="7">
        <v>0</v>
      </c>
      <c r="M54" s="7" t="s">
        <v>0</v>
      </c>
      <c r="N54" s="7" t="s">
        <v>0</v>
      </c>
      <c r="O54" s="7" t="s">
        <v>0</v>
      </c>
      <c r="P54" s="7">
        <v>0</v>
      </c>
      <c r="Q54" s="7">
        <v>0</v>
      </c>
    </row>
    <row r="55" spans="1:17" x14ac:dyDescent="0.25">
      <c r="A55" s="9" t="s">
        <v>0</v>
      </c>
      <c r="B55" t="s">
        <v>120</v>
      </c>
      <c r="C55" t="s">
        <v>0</v>
      </c>
      <c r="D55" t="s">
        <v>121</v>
      </c>
      <c r="E55" t="s">
        <v>0</v>
      </c>
      <c r="F55" s="10">
        <f>TODAY()+49</f>
        <v>44047.611989490746</v>
      </c>
      <c r="G55" s="10">
        <f>TODAY()+49</f>
        <v>44047.611989490746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122</v>
      </c>
      <c r="C56" t="s">
        <v>0</v>
      </c>
      <c r="D56" t="s">
        <v>123</v>
      </c>
      <c r="E56" t="s">
        <v>0</v>
      </c>
      <c r="F56" s="10">
        <f>TODAY()+50</f>
        <v>44048.611989490746</v>
      </c>
      <c r="G56" s="10">
        <f>TODAY()+50</f>
        <v>44048.611989490746</v>
      </c>
      <c r="H56" t="s">
        <v>0</v>
      </c>
      <c r="I56">
        <v>0</v>
      </c>
      <c r="J56">
        <v>8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124</v>
      </c>
      <c r="C57" t="s">
        <v>0</v>
      </c>
      <c r="D57" t="s">
        <v>125</v>
      </c>
      <c r="E57" t="s">
        <v>0</v>
      </c>
      <c r="F57" s="10">
        <f>TODAY()+51</f>
        <v>44049.611989490746</v>
      </c>
      <c r="G57" s="10">
        <f>TODAY()+51</f>
        <v>44049.611989490746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126</v>
      </c>
      <c r="C58" t="s">
        <v>0</v>
      </c>
      <c r="D58" t="s">
        <v>127</v>
      </c>
      <c r="E58" t="s">
        <v>0</v>
      </c>
      <c r="F58" s="10">
        <f>TODAY()+52</f>
        <v>44050.611989502315</v>
      </c>
      <c r="G58" s="10">
        <f>TODAY()+52</f>
        <v>44050.611989502315</v>
      </c>
      <c r="H58" t="s">
        <v>0</v>
      </c>
      <c r="I58">
        <v>0</v>
      </c>
      <c r="J58">
        <v>8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128</v>
      </c>
      <c r="C59" t="s">
        <v>0</v>
      </c>
      <c r="D59" t="s">
        <v>129</v>
      </c>
      <c r="E59" t="s">
        <v>0</v>
      </c>
      <c r="F59" s="10">
        <f>TODAY()+55</f>
        <v>44053.61198951388</v>
      </c>
      <c r="G59" s="10">
        <f>TODAY()+55</f>
        <v>44053.61198951388</v>
      </c>
      <c r="H59" t="s">
        <v>0</v>
      </c>
      <c r="I59">
        <v>0</v>
      </c>
      <c r="J59">
        <v>8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130</v>
      </c>
      <c r="C60" t="s">
        <v>0</v>
      </c>
      <c r="D60" t="s">
        <v>131</v>
      </c>
      <c r="E60" t="s">
        <v>0</v>
      </c>
      <c r="F60" s="10">
        <f>TODAY()+55</f>
        <v>44053.61198951388</v>
      </c>
      <c r="G60" s="10">
        <f>TODAY()+55</f>
        <v>44053.61198951388</v>
      </c>
      <c r="H60" t="s">
        <v>0</v>
      </c>
      <c r="I60">
        <v>0</v>
      </c>
      <c r="J60">
        <v>8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132</v>
      </c>
      <c r="C61" t="s">
        <v>0</v>
      </c>
      <c r="D61" t="s">
        <v>133</v>
      </c>
      <c r="E61" t="s">
        <v>0</v>
      </c>
      <c r="F61" s="10">
        <f>TODAY()+55</f>
        <v>44053.61198951388</v>
      </c>
      <c r="G61" s="10">
        <f>TODAY()+55</f>
        <v>44053.61198951388</v>
      </c>
      <c r="H61" t="s">
        <v>0</v>
      </c>
      <c r="I61">
        <v>0</v>
      </c>
      <c r="J61">
        <v>8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134</v>
      </c>
      <c r="C62" t="s">
        <v>0</v>
      </c>
      <c r="D62" t="s">
        <v>135</v>
      </c>
      <c r="E62" t="s">
        <v>0</v>
      </c>
      <c r="F62" s="10">
        <f>TODAY()+56</f>
        <v>44054.61198951388</v>
      </c>
      <c r="G62" s="10">
        <f>TODAY()+56</f>
        <v>44054.61198951388</v>
      </c>
      <c r="H62" t="s">
        <v>0</v>
      </c>
      <c r="I62">
        <v>0</v>
      </c>
      <c r="J62">
        <v>8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9" t="s">
        <v>0</v>
      </c>
      <c r="B63" t="s">
        <v>136</v>
      </c>
      <c r="C63" t="s">
        <v>0</v>
      </c>
      <c r="D63" t="s">
        <v>137</v>
      </c>
      <c r="E63" t="s">
        <v>0</v>
      </c>
      <c r="F63" s="10">
        <f>TODAY()+57</f>
        <v>44055.61198952547</v>
      </c>
      <c r="G63" s="10">
        <f>TODAY()+57</f>
        <v>44055.61198952547</v>
      </c>
      <c r="H63" t="s">
        <v>0</v>
      </c>
      <c r="I63">
        <v>0</v>
      </c>
      <c r="J63">
        <v>8</v>
      </c>
      <c r="K63">
        <v>0</v>
      </c>
      <c r="L63">
        <v>0</v>
      </c>
      <c r="M63" t="s">
        <v>23</v>
      </c>
      <c r="N63" t="s">
        <v>24</v>
      </c>
      <c r="O63" t="s">
        <v>0</v>
      </c>
      <c r="P63">
        <v>0</v>
      </c>
      <c r="Q63">
        <v>0</v>
      </c>
    </row>
    <row r="64" spans="1:17" x14ac:dyDescent="0.25">
      <c r="A64" s="9" t="s">
        <v>0</v>
      </c>
      <c r="B64" t="s">
        <v>138</v>
      </c>
      <c r="C64" t="s">
        <v>0</v>
      </c>
      <c r="D64" t="s">
        <v>139</v>
      </c>
      <c r="E64" t="s">
        <v>0</v>
      </c>
      <c r="F64" s="10">
        <f>TODAY()+58</f>
        <v>44056.61198952547</v>
      </c>
      <c r="G64" s="10">
        <f>TODAY()+58</f>
        <v>44056.61198952547</v>
      </c>
      <c r="H64" t="s">
        <v>0</v>
      </c>
      <c r="I64">
        <v>0</v>
      </c>
      <c r="J64">
        <v>8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" x14ac:dyDescent="0.25">
      <c r="A65" t="s">
        <v>0</v>
      </c>
    </row>
    <row r="66" spans="1:17" x14ac:dyDescent="0.25">
      <c r="A66" s="11" t="s">
        <v>140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11" t="s">
        <v>141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</sheetData>
  <mergeCells count="13">
    <mergeCell ref="A1:G3"/>
    <mergeCell ref="H2:Q2"/>
    <mergeCell ref="A4:H4"/>
    <mergeCell ref="I4:Q4"/>
    <mergeCell ref="C6:D6"/>
    <mergeCell ref="C8:D8"/>
    <mergeCell ref="C10:D10"/>
    <mergeCell ref="C20:D20"/>
    <mergeCell ref="C22:D22"/>
    <mergeCell ref="C24:D24"/>
    <mergeCell ref="C54:D54"/>
    <mergeCell ref="A66:Q66"/>
    <mergeCell ref="A67:Q67"/>
  </mergeCells>
  <hyperlinks>
    <hyperlink ref="H2" r:id="rId1" tooltip="GanttPRO.com"/>
    <hyperlink ref="A66" r:id="rId2" tooltip="GanttPRO.com"/>
    <hyperlink ref="A6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Month Real Estate Marketing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2020-06-16T14:41:15Z</dcterms:created>
  <dcterms:modified xsi:type="dcterms:W3CDTF">2020-06-16T14:41:15Z</dcterms:modified>
</cp:coreProperties>
</file>