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Workshop Planning Checklist" state="visible" r:id="rId4"/>
  </sheets>
  <calcPr calcId="171027" fullCalcOnLoad="1"/>
</workbook>
</file>

<file path=xl/sharedStrings.xml><?xml version="1.0" encoding="utf-8"?>
<sst xmlns="http://schemas.openxmlformats.org/spreadsheetml/2006/main" count="616" uniqueCount="150">
  <si>
    <t/>
  </si>
  <si>
    <t xml:space="preserve">Create professional Gantt charts in GanttPRO in a few clicks   </t>
  </si>
  <si>
    <t>Workshop Planning Checklist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</si>
  <si>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</si>
  <si>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</si>
  <si>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</si>
  <si>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</si>
  <si>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</si>
  <si>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</si>
  <si>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</si>
  <si>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</si>
  <si>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</si>
  <si>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</si>
  <si>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</si>
  <si>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</si>
  <si>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</si>
  <si>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</si>
  <si>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</si>
  <si>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</si>
  <si>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</si>
  <si>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8 Weeks Before Program</t>
  </si>
  <si>
    <t>1.1</t>
  </si>
  <si>
    <t>Open registration</t>
  </si>
  <si>
    <t>Open</t>
  </si>
  <si>
    <t>Medium</t>
  </si>
  <si>
    <t>1.2</t>
  </si>
  <si>
    <t>Make sure the information on registration form is consistent</t>
  </si>
  <si>
    <t>1.3</t>
  </si>
  <si>
    <t>Initiate arrangements with caterer</t>
  </si>
  <si>
    <t>1.4</t>
  </si>
  <si>
    <t>Design a PDF flyer</t>
  </si>
  <si>
    <t>1.5</t>
  </si>
  <si>
    <t>Verify driving directions to be included in PR</t>
  </si>
  <si>
    <t>1.6</t>
  </si>
  <si>
    <t>Send PR information to PR Coordinator</t>
  </si>
  <si>
    <t>1.6.1</t>
  </si>
  <si>
    <t>release times</t>
  </si>
  <si>
    <t>1.6.2</t>
  </si>
  <si>
    <t>suggested text, including PDF flyer link</t>
  </si>
  <si>
    <t>1.6.3</t>
  </si>
  <si>
    <t>Update social media with workshop details.</t>
  </si>
  <si>
    <t>1.7</t>
  </si>
  <si>
    <t>Confirm arrangements with presenter(s)</t>
  </si>
  <si>
    <t>Done</t>
  </si>
  <si>
    <t>1.8</t>
  </si>
  <si>
    <t>Request presenter photo and bio for PR</t>
  </si>
  <si>
    <t>2</t>
  </si>
  <si>
    <t>6 Weeks Before Program</t>
  </si>
  <si>
    <t>2.1</t>
  </si>
  <si>
    <t>Promote weekly via PR Coordinator on relevant listservs and social media</t>
  </si>
  <si>
    <t>2.2</t>
  </si>
  <si>
    <t>Request giveaways, folders, emergency kit</t>
  </si>
  <si>
    <t>2.3</t>
  </si>
  <si>
    <t>Photocopy all registration checks</t>
  </si>
  <si>
    <t>2.4</t>
  </si>
  <si>
    <t>Keep copies of all receipts, bills, and contracts.</t>
  </si>
  <si>
    <t>2.5</t>
  </si>
  <si>
    <t>Make sure committee registers</t>
  </si>
  <si>
    <t>3</t>
  </si>
  <si>
    <t>4 Weeks Before Program</t>
  </si>
  <si>
    <t>3.1</t>
  </si>
  <si>
    <t>Confirm arrangements with venue</t>
  </si>
  <si>
    <t>3.1.1</t>
  </si>
  <si>
    <t>technology</t>
  </si>
  <si>
    <t>3.1.2</t>
  </si>
  <si>
    <t>parking hours</t>
  </si>
  <si>
    <t>3.1.3</t>
  </si>
  <si>
    <t>etc.</t>
  </si>
  <si>
    <t>3.2</t>
  </si>
  <si>
    <t>Continue promotion, monitor registration.</t>
  </si>
  <si>
    <t>3.3</t>
  </si>
  <si>
    <t>Develop evaluations</t>
  </si>
  <si>
    <t>4</t>
  </si>
  <si>
    <t>2 Weeks Before Program</t>
  </si>
  <si>
    <t>4.1</t>
  </si>
  <si>
    <t>Continue promotion, monitor registration</t>
  </si>
  <si>
    <t>4.2</t>
  </si>
  <si>
    <t>Confirm committee assignments</t>
  </si>
  <si>
    <t>4.3</t>
  </si>
  <si>
    <t>Prepare print agenda, evaluation form, receipts, and other handouts.</t>
  </si>
  <si>
    <t>4.4</t>
  </si>
  <si>
    <t>Purchase thank you gifts</t>
  </si>
  <si>
    <t>4.5</t>
  </si>
  <si>
    <t>Make sure attendees have good directions</t>
  </si>
  <si>
    <t>5</t>
  </si>
  <si>
    <t>1 Week Before Program</t>
  </si>
  <si>
    <t>5.1</t>
  </si>
  <si>
    <t>Give final count to caterer</t>
  </si>
  <si>
    <t>5.2</t>
  </si>
  <si>
    <t>Finalize details with presenter(s)</t>
  </si>
  <si>
    <t>5.3</t>
  </si>
  <si>
    <t>Purchase water, breakfast, and snack items</t>
  </si>
  <si>
    <t>5.4</t>
  </si>
  <si>
    <t>Print nametags, signage, and list of names of registered attendees</t>
  </si>
  <si>
    <t>5.5</t>
  </si>
  <si>
    <t>Assemble folders or information packets</t>
  </si>
  <si>
    <t>5.5.1</t>
  </si>
  <si>
    <t>agenda</t>
  </si>
  <si>
    <t>5.5.2</t>
  </si>
  <si>
    <t>evaluation form</t>
  </si>
  <si>
    <t>5.5.3</t>
  </si>
  <si>
    <t>Wi-Fi password</t>
  </si>
  <si>
    <t>5.5.4</t>
  </si>
  <si>
    <t>other handouts</t>
  </si>
  <si>
    <t>5.6</t>
  </si>
  <si>
    <t>Print list of attendees for registration table checklist</t>
  </si>
  <si>
    <t>6</t>
  </si>
  <si>
    <t>Day of Program</t>
  </si>
  <si>
    <t>6.1</t>
  </si>
  <si>
    <t>Double-check technology and Wi-Fi</t>
  </si>
  <si>
    <t>6.2</t>
  </si>
  <si>
    <t>Set up signage</t>
  </si>
  <si>
    <t>6.3</t>
  </si>
  <si>
    <t>Set up registration table, folders, and giveaway table</t>
  </si>
  <si>
    <t>6.4</t>
  </si>
  <si>
    <t>Make sure coffee service and morning catering is set up</t>
  </si>
  <si>
    <t>6.5</t>
  </si>
  <si>
    <t>Check off attendees</t>
  </si>
  <si>
    <t>6.6</t>
  </si>
  <si>
    <t>Introduce program, any housekeeping items, and introduce speaker</t>
  </si>
  <si>
    <t>6.7</t>
  </si>
  <si>
    <t>Photograph throughout day for newsletter</t>
  </si>
  <si>
    <t>6.8</t>
  </si>
  <si>
    <t>Encourage return of evaluations</t>
  </si>
  <si>
    <t>6.9</t>
  </si>
  <si>
    <t>Distribute giveaways and any door prizes</t>
  </si>
  <si>
    <t>6.10</t>
  </si>
  <si>
    <t>Distribute thank you gifts or checks to presenter(s)</t>
  </si>
  <si>
    <t>7</t>
  </si>
  <si>
    <t>After Program</t>
  </si>
  <si>
    <t>7.1</t>
  </si>
  <si>
    <t>Complete final Activity Budget Proposal and Expense Report</t>
  </si>
  <si>
    <t>7.2</t>
  </si>
  <si>
    <t>Pay any outstanding expenses.</t>
  </si>
  <si>
    <t>7.3</t>
  </si>
  <si>
    <t>Collect and analyze evaluations. Share with planning committee</t>
  </si>
  <si>
    <t>7.4</t>
  </si>
  <si>
    <t>Send copy of evaluation to presenter(s)</t>
  </si>
  <si>
    <t>7.5</t>
  </si>
  <si>
    <t>Send thank you note presenter(s)</t>
  </si>
  <si>
    <t>7.6</t>
  </si>
  <si>
    <t>Include a summary of workshop</t>
  </si>
  <si>
    <t>7.7</t>
  </si>
  <si>
    <t>Follow up on any potential new members</t>
  </si>
  <si>
    <t>7.8</t>
  </si>
  <si>
    <t>Request PowerPoint slides or documents from presenter(s)</t>
  </si>
  <si>
    <t>7.9</t>
  </si>
  <si>
    <t>If you used electronic evaluations, re-send link to participants and give a deadline.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</si>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</sst>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  <fill>
      <patternFill patternType="solid">
        <fgColor rgb="FF81C784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7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Workshop Planning Checklist_(GanttPRO.com)_13 04 2021 12 2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Workshop Planning Checklist_(GanttPRO.com)_13 04 2021 12 25" TargetMode="External"/><Relationship Id="rId2" Type="http://schemas.openxmlformats.org/officeDocument/2006/relationships/hyperlink" Target="https://ganttpro.com?utm_source=excel_generated_footer_text_1&amp;title=Workshop Planning Checklist_(GanttPRO.com)_13 04 2021 12 25" TargetMode="External"/><Relationship Id="rId3" Type="http://schemas.openxmlformats.org/officeDocument/2006/relationships/hyperlink" Target="https://ganttpro.com?utm_source=excel_generated_footer_text_2&amp;title=Workshop Planning Checklist_(GanttPRO.com)_13 04 2021 12 2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44299.392998020834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1:18" x14ac:dyDescent="0.25">
      <c r="A6" s="6" t="s">
        <v>0</v>
      </c>
      <c r="B6" s="7" t="s">
        <v>19</v>
      </c>
      <c r="C6" s="7" t="s">
        <v>20</v>
      </c>
      <c r="D6" s="7"/>
      <c r="E6" s="7"/>
      <c r="F6" s="7" t="s">
        <v>0</v>
      </c>
      <c r="G6" s="8">
        <f>TODAY()+1</f>
        <v>44300.39299765046</v>
      </c>
      <c r="H6" s="8">
        <f>TODAY()+14</f>
        <v>44313.39299765046</v>
      </c>
      <c r="I6" s="7" t="s">
        <v>0</v>
      </c>
      <c r="J6" s="7">
        <v>11</v>
      </c>
      <c r="K6" s="7">
        <v>80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>
        <v>0</v>
      </c>
      <c r="R6" s="7">
        <v>0</v>
      </c>
    </row>
    <row r="7" spans="1:18" x14ac:dyDescent="0.25">
      <c r="A7" s="9" t="s">
        <v>0</v>
      </c>
      <c r="B7" t="s">
        <v>21</v>
      </c>
      <c r="C7" t="s">
        <v>0</v>
      </c>
      <c r="D7" t="s">
        <v>22</v>
      </c>
      <c r="E7"/>
      <c r="F7" t="s">
        <v>0</v>
      </c>
      <c r="G7" s="10">
        <f>TODAY()+1</f>
        <v>44300.39299765046</v>
      </c>
      <c r="H7" s="10">
        <f>TODAY()+5</f>
        <v>44304.39299765046</v>
      </c>
      <c r="I7" t="s">
        <v>0</v>
      </c>
      <c r="J7">
        <v>0</v>
      </c>
      <c r="K7">
        <v>24</v>
      </c>
      <c r="L7">
        <v>0</v>
      </c>
      <c r="M7">
        <v>0</v>
      </c>
      <c r="N7" t="s">
        <v>23</v>
      </c>
      <c r="O7" t="s">
        <v>24</v>
      </c>
      <c r="P7" t="s">
        <v>0</v>
      </c>
      <c r="Q7">
        <v>0</v>
      </c>
      <c r="R7">
        <v>0</v>
      </c>
    </row>
    <row r="8" spans="1:18" x14ac:dyDescent="0.25">
      <c r="A8" s="9" t="s">
        <v>0</v>
      </c>
      <c r="B8" t="s">
        <v>25</v>
      </c>
      <c r="C8" t="s">
        <v>0</v>
      </c>
      <c r="D8" t="s">
        <v>26</v>
      </c>
      <c r="E8"/>
      <c r="F8" t="s">
        <v>0</v>
      </c>
      <c r="G8" s="10">
        <f>TODAY()+2</f>
        <v>44301.39299766204</v>
      </c>
      <c r="H8" s="10">
        <f>TODAY()+6</f>
        <v>44305.39299766204</v>
      </c>
      <c r="I8" t="s">
        <v>0</v>
      </c>
      <c r="J8">
        <v>0</v>
      </c>
      <c r="K8">
        <v>24</v>
      </c>
      <c r="L8">
        <v>0</v>
      </c>
      <c r="M8">
        <v>0</v>
      </c>
      <c r="N8" t="s">
        <v>23</v>
      </c>
      <c r="O8" t="s">
        <v>24</v>
      </c>
      <c r="P8" t="s">
        <v>0</v>
      </c>
      <c r="Q8">
        <v>0</v>
      </c>
      <c r="R8">
        <v>0</v>
      </c>
    </row>
    <row r="9" spans="1:18" x14ac:dyDescent="0.25">
      <c r="A9" s="9" t="s">
        <v>0</v>
      </c>
      <c r="B9" t="s">
        <v>27</v>
      </c>
      <c r="C9" t="s">
        <v>0</v>
      </c>
      <c r="D9" t="s">
        <v>28</v>
      </c>
      <c r="E9"/>
      <c r="F9" t="s">
        <v>0</v>
      </c>
      <c r="G9" s="10">
        <f>TODAY()+5</f>
        <v>44304.39299766204</v>
      </c>
      <c r="H9" s="10">
        <f>TODAY()+7</f>
        <v>44306.39299766204</v>
      </c>
      <c r="I9" t="s">
        <v>0</v>
      </c>
      <c r="J9">
        <v>0</v>
      </c>
      <c r="K9">
        <v>24</v>
      </c>
      <c r="L9">
        <v>0</v>
      </c>
      <c r="M9">
        <v>0</v>
      </c>
      <c r="N9" t="s">
        <v>23</v>
      </c>
      <c r="O9" t="s">
        <v>24</v>
      </c>
      <c r="P9" t="s">
        <v>0</v>
      </c>
      <c r="Q9">
        <v>0</v>
      </c>
      <c r="R9">
        <v>0</v>
      </c>
    </row>
    <row r="10" spans="1:18" x14ac:dyDescent="0.25">
      <c r="A10" s="9" t="s">
        <v>0</v>
      </c>
      <c r="B10" t="s">
        <v>29</v>
      </c>
      <c r="C10" t="s">
        <v>0</v>
      </c>
      <c r="D10" t="s">
        <v>30</v>
      </c>
      <c r="E10"/>
      <c r="F10" t="s">
        <v>0</v>
      </c>
      <c r="G10" s="10">
        <f>TODAY()+5</f>
        <v>44304.39299766204</v>
      </c>
      <c r="H10" s="10">
        <f>TODAY()+7</f>
        <v>44306.39299766204</v>
      </c>
      <c r="I10" t="s">
        <v>0</v>
      </c>
      <c r="J10">
        <v>0</v>
      </c>
      <c r="K10">
        <v>24</v>
      </c>
      <c r="L10">
        <v>0</v>
      </c>
      <c r="M10">
        <v>0</v>
      </c>
      <c r="N10" t="s">
        <v>23</v>
      </c>
      <c r="O10" t="s">
        <v>24</v>
      </c>
      <c r="P10" t="s">
        <v>0</v>
      </c>
      <c r="Q10">
        <v>0</v>
      </c>
      <c r="R10">
        <v>0</v>
      </c>
    </row>
    <row r="11" spans="1:18" x14ac:dyDescent="0.25">
      <c r="A11" s="9" t="s">
        <v>0</v>
      </c>
      <c r="B11" t="s">
        <v>31</v>
      </c>
      <c r="C11" t="s">
        <v>0</v>
      </c>
      <c r="D11" t="s">
        <v>32</v>
      </c>
      <c r="E11"/>
      <c r="F11" t="s">
        <v>0</v>
      </c>
      <c r="G11" s="10">
        <f>TODAY()+5</f>
        <v>44304.39299766204</v>
      </c>
      <c r="H11" s="10">
        <f>TODAY()+7</f>
        <v>44306.39299766204</v>
      </c>
      <c r="I11" t="s">
        <v>0</v>
      </c>
      <c r="J11">
        <v>0</v>
      </c>
      <c r="K11">
        <v>24</v>
      </c>
      <c r="L11">
        <v>0</v>
      </c>
      <c r="M11">
        <v>0</v>
      </c>
      <c r="N11" t="s">
        <v>23</v>
      </c>
      <c r="O11" t="s">
        <v>24</v>
      </c>
      <c r="P11" t="s">
        <v>0</v>
      </c>
      <c r="Q11">
        <v>0</v>
      </c>
      <c r="R11">
        <v>0</v>
      </c>
    </row>
    <row r="12" spans="1:18" x14ac:dyDescent="0.25">
      <c r="A12" s="11" t="s">
        <v>0</v>
      </c>
      <c r="B12" s="7" t="s">
        <v>33</v>
      </c>
      <c r="C12" s="7" t="s">
        <v>0</v>
      </c>
      <c r="D12" s="7" t="s">
        <v>34</v>
      </c>
      <c r="E12" s="7"/>
      <c r="F12" s="7" t="s">
        <v>0</v>
      </c>
      <c r="G12" s="8">
        <f>TODAY()+7</f>
        <v>44306.39299766204</v>
      </c>
      <c r="H12" s="8">
        <f>TODAY()+13</f>
        <v>44312.39299766204</v>
      </c>
      <c r="I12" s="7" t="s">
        <v>0</v>
      </c>
      <c r="J12" s="7">
        <v>0</v>
      </c>
      <c r="K12" s="7">
        <v>40</v>
      </c>
      <c r="L12" s="7">
        <v>0</v>
      </c>
      <c r="M12" s="7">
        <v>0</v>
      </c>
      <c r="N12" s="7" t="s">
        <v>0</v>
      </c>
      <c r="O12" s="7" t="s">
        <v>0</v>
      </c>
      <c r="P12" s="7" t="s">
        <v>0</v>
      </c>
      <c r="Q12" s="7">
        <v>0</v>
      </c>
      <c r="R12" s="7">
        <v>0</v>
      </c>
    </row>
    <row r="13" spans="1:18" x14ac:dyDescent="0.25">
      <c r="A13" s="9" t="s">
        <v>0</v>
      </c>
      <c r="B13" t="s">
        <v>35</v>
      </c>
      <c r="C13" t="s">
        <v>0</v>
      </c>
      <c r="D13" t="s">
        <v>0</v>
      </c>
      <c r="E13" t="s">
        <v>36</v>
      </c>
      <c r="F13" t="s">
        <v>0</v>
      </c>
      <c r="G13" s="10">
        <f>TODAY()+7</f>
        <v>44306.39299766204</v>
      </c>
      <c r="H13" s="10">
        <f>TODAY()+11</f>
        <v>44310.39299766204</v>
      </c>
      <c r="I13" t="s">
        <v>0</v>
      </c>
      <c r="J13">
        <v>0</v>
      </c>
      <c r="K13">
        <v>24</v>
      </c>
      <c r="L13">
        <v>0</v>
      </c>
      <c r="M13">
        <v>0</v>
      </c>
      <c r="N13" t="s">
        <v>23</v>
      </c>
      <c r="O13" t="s">
        <v>24</v>
      </c>
      <c r="P13" t="s">
        <v>0</v>
      </c>
      <c r="Q13">
        <v>0</v>
      </c>
      <c r="R13">
        <v>0</v>
      </c>
    </row>
    <row r="14" spans="1:18" x14ac:dyDescent="0.25">
      <c r="A14" s="9" t="s">
        <v>0</v>
      </c>
      <c r="B14" t="s">
        <v>37</v>
      </c>
      <c r="C14" t="s">
        <v>0</v>
      </c>
      <c r="D14" t="s">
        <v>0</v>
      </c>
      <c r="E14" t="s">
        <v>38</v>
      </c>
      <c r="F14" t="s">
        <v>0</v>
      </c>
      <c r="G14" s="10">
        <f>TODAY()+8</f>
        <v>44307.39299767361</v>
      </c>
      <c r="H14" s="10">
        <f>TODAY()+12</f>
        <v>44311.39299767361</v>
      </c>
      <c r="I14" t="s">
        <v>0</v>
      </c>
      <c r="J14">
        <v>0</v>
      </c>
      <c r="K14">
        <v>24</v>
      </c>
      <c r="L14">
        <v>0</v>
      </c>
      <c r="M14">
        <v>0</v>
      </c>
      <c r="N14" t="s">
        <v>23</v>
      </c>
      <c r="O14" t="s">
        <v>24</v>
      </c>
      <c r="P14" t="s">
        <v>0</v>
      </c>
      <c r="Q14">
        <v>0</v>
      </c>
      <c r="R14">
        <v>0</v>
      </c>
    </row>
    <row r="15" spans="1:18" x14ac:dyDescent="0.25">
      <c r="A15" s="9" t="s">
        <v>0</v>
      </c>
      <c r="B15" t="s">
        <v>39</v>
      </c>
      <c r="C15" t="s">
        <v>0</v>
      </c>
      <c r="D15" t="s">
        <v>0</v>
      </c>
      <c r="E15" t="s">
        <v>40</v>
      </c>
      <c r="F15" t="s">
        <v>0</v>
      </c>
      <c r="G15" s="10">
        <f>TODAY()+9</f>
        <v>44308.39299767361</v>
      </c>
      <c r="H15" s="10">
        <f>TODAY()+13</f>
        <v>44312.39299767361</v>
      </c>
      <c r="I15" t="s">
        <v>0</v>
      </c>
      <c r="J15">
        <v>0</v>
      </c>
      <c r="K15">
        <v>24</v>
      </c>
      <c r="L15">
        <v>0</v>
      </c>
      <c r="M15">
        <v>0</v>
      </c>
      <c r="N15" t="s">
        <v>23</v>
      </c>
      <c r="O15" t="s">
        <v>24</v>
      </c>
      <c r="P15" t="s">
        <v>0</v>
      </c>
      <c r="Q15">
        <v>0</v>
      </c>
      <c r="R15">
        <v>0</v>
      </c>
    </row>
    <row r="16" spans="1:18" x14ac:dyDescent="0.25">
      <c r="A16" s="9" t="s">
        <v>0</v>
      </c>
      <c r="B16" t="s">
        <v>41</v>
      </c>
      <c r="C16" t="s">
        <v>0</v>
      </c>
      <c r="D16" t="s">
        <v>42</v>
      </c>
      <c r="E16"/>
      <c r="F16" t="s">
        <v>0</v>
      </c>
      <c r="G16" s="10">
        <f>TODAY()+11</f>
        <v>44310.39299767361</v>
      </c>
      <c r="H16" s="10">
        <f>TODAY()+13</f>
        <v>44312.39299767361</v>
      </c>
      <c r="I16" t="s">
        <v>0</v>
      </c>
      <c r="J16">
        <v>100</v>
      </c>
      <c r="K16">
        <v>24</v>
      </c>
      <c r="L16">
        <v>0</v>
      </c>
      <c r="M16">
        <v>0</v>
      </c>
      <c r="N16" t="s">
        <v>43</v>
      </c>
      <c r="O16" t="s">
        <v>24</v>
      </c>
      <c r="P16" t="s">
        <v>0</v>
      </c>
      <c r="Q16">
        <v>0</v>
      </c>
      <c r="R16">
        <v>0</v>
      </c>
    </row>
    <row r="17" spans="1:18" x14ac:dyDescent="0.25">
      <c r="A17" s="9" t="s">
        <v>0</v>
      </c>
      <c r="B17" t="s">
        <v>44</v>
      </c>
      <c r="C17" t="s">
        <v>0</v>
      </c>
      <c r="D17" t="s">
        <v>45</v>
      </c>
      <c r="E17"/>
      <c r="F17" t="s">
        <v>0</v>
      </c>
      <c r="G17" s="10">
        <f>TODAY()+11</f>
        <v>44310.39299767361</v>
      </c>
      <c r="H17" s="10">
        <f>TODAY()+14</f>
        <v>44313.39299767361</v>
      </c>
      <c r="I17" t="s">
        <v>0</v>
      </c>
      <c r="J17">
        <v>0</v>
      </c>
      <c r="K17">
        <v>32</v>
      </c>
      <c r="L17">
        <v>0</v>
      </c>
      <c r="M17">
        <v>0</v>
      </c>
      <c r="N17" t="s">
        <v>23</v>
      </c>
      <c r="O17" t="s">
        <v>24</v>
      </c>
      <c r="P17" t="s">
        <v>0</v>
      </c>
      <c r="Q17">
        <v>0</v>
      </c>
      <c r="R17">
        <v>0</v>
      </c>
    </row>
    <row r="18" spans="1:18" x14ac:dyDescent="0.25">
      <c r="A18" s="6" t="s">
        <v>0</v>
      </c>
      <c r="B18" s="7" t="s">
        <v>46</v>
      </c>
      <c r="C18" s="7" t="s">
        <v>47</v>
      </c>
      <c r="D18" s="7"/>
      <c r="E18" s="7"/>
      <c r="F18" s="7" t="s">
        <v>0</v>
      </c>
      <c r="G18" s="8">
        <f>TODAY()+15</f>
        <v>44314.39299767361</v>
      </c>
      <c r="H18" s="8">
        <f>TODAY()+25</f>
        <v>44324.39299767361</v>
      </c>
      <c r="I18" s="7" t="s">
        <v>0</v>
      </c>
      <c r="J18" s="7">
        <v>0</v>
      </c>
      <c r="K18" s="7">
        <v>56</v>
      </c>
      <c r="L18" s="7">
        <v>0</v>
      </c>
      <c r="M18" s="7">
        <v>0</v>
      </c>
      <c r="N18" s="7" t="s">
        <v>0</v>
      </c>
      <c r="O18" s="7" t="s">
        <v>0</v>
      </c>
      <c r="P18" s="7" t="s">
        <v>0</v>
      </c>
      <c r="Q18" s="7">
        <v>0</v>
      </c>
      <c r="R18" s="7">
        <v>0</v>
      </c>
    </row>
    <row r="19" spans="1:18" x14ac:dyDescent="0.25">
      <c r="A19" s="9" t="s">
        <v>0</v>
      </c>
      <c r="B19" t="s">
        <v>48</v>
      </c>
      <c r="C19" t="s">
        <v>0</v>
      </c>
      <c r="D19" t="s">
        <v>49</v>
      </c>
      <c r="E19"/>
      <c r="F19" t="s">
        <v>0</v>
      </c>
      <c r="G19" s="10">
        <f>TODAY()+15</f>
        <v>44314.39299767361</v>
      </c>
      <c r="H19" s="10">
        <f>TODAY()+19</f>
        <v>44318.39299767361</v>
      </c>
      <c r="I19" t="s">
        <v>0</v>
      </c>
      <c r="J19">
        <v>0</v>
      </c>
      <c r="K19">
        <v>24</v>
      </c>
      <c r="L19">
        <v>0</v>
      </c>
      <c r="M19">
        <v>0</v>
      </c>
      <c r="N19" t="s">
        <v>23</v>
      </c>
      <c r="O19" t="s">
        <v>24</v>
      </c>
      <c r="P19" t="s">
        <v>0</v>
      </c>
      <c r="Q19">
        <v>0</v>
      </c>
      <c r="R19">
        <v>0</v>
      </c>
    </row>
    <row r="20" spans="1:18" x14ac:dyDescent="0.25">
      <c r="A20" s="9" t="s">
        <v>0</v>
      </c>
      <c r="B20" t="s">
        <v>50</v>
      </c>
      <c r="C20" t="s">
        <v>0</v>
      </c>
      <c r="D20" t="s">
        <v>51</v>
      </c>
      <c r="E20"/>
      <c r="F20" t="s">
        <v>0</v>
      </c>
      <c r="G20" s="10">
        <f>TODAY()+18</f>
        <v>44317.39299767361</v>
      </c>
      <c r="H20" s="10">
        <f>TODAY()+20</f>
        <v>44319.39299767361</v>
      </c>
      <c r="I20" t="s">
        <v>0</v>
      </c>
      <c r="J20">
        <v>0</v>
      </c>
      <c r="K20">
        <v>24</v>
      </c>
      <c r="L20">
        <v>0</v>
      </c>
      <c r="M20">
        <v>0</v>
      </c>
      <c r="N20" t="s">
        <v>23</v>
      </c>
      <c r="O20" t="s">
        <v>24</v>
      </c>
      <c r="P20" t="s">
        <v>0</v>
      </c>
      <c r="Q20">
        <v>0</v>
      </c>
      <c r="R20">
        <v>0</v>
      </c>
    </row>
    <row r="21" spans="1:18" x14ac:dyDescent="0.25">
      <c r="A21" s="9" t="s">
        <v>0</v>
      </c>
      <c r="B21" t="s">
        <v>52</v>
      </c>
      <c r="C21" t="s">
        <v>0</v>
      </c>
      <c r="D21" t="s">
        <v>53</v>
      </c>
      <c r="E21"/>
      <c r="F21" t="s">
        <v>0</v>
      </c>
      <c r="G21" s="10">
        <f>TODAY()+19</f>
        <v>44318.39299768519</v>
      </c>
      <c r="H21" s="10">
        <f>TODAY()+21</f>
        <v>44320.39299768519</v>
      </c>
      <c r="I21" t="s">
        <v>0</v>
      </c>
      <c r="J21">
        <v>0</v>
      </c>
      <c r="K21">
        <v>24</v>
      </c>
      <c r="L21">
        <v>0</v>
      </c>
      <c r="M21">
        <v>0</v>
      </c>
      <c r="N21" t="s">
        <v>23</v>
      </c>
      <c r="O21" t="s">
        <v>24</v>
      </c>
      <c r="P21" t="s">
        <v>0</v>
      </c>
      <c r="Q21">
        <v>0</v>
      </c>
      <c r="R21">
        <v>0</v>
      </c>
    </row>
    <row r="22" spans="1:18" x14ac:dyDescent="0.25">
      <c r="A22" s="9" t="s">
        <v>0</v>
      </c>
      <c r="B22" t="s">
        <v>54</v>
      </c>
      <c r="C22" t="s">
        <v>0</v>
      </c>
      <c r="D22" t="s">
        <v>55</v>
      </c>
      <c r="E22"/>
      <c r="F22" t="s">
        <v>0</v>
      </c>
      <c r="G22" s="10">
        <f>TODAY()+20</f>
        <v>44319.39299768519</v>
      </c>
      <c r="H22" s="10">
        <f>TODAY()+22</f>
        <v>44321.39299768519</v>
      </c>
      <c r="I22" t="s">
        <v>0</v>
      </c>
      <c r="J22">
        <v>0</v>
      </c>
      <c r="K22">
        <v>24</v>
      </c>
      <c r="L22">
        <v>0</v>
      </c>
      <c r="M22">
        <v>0</v>
      </c>
      <c r="N22" t="s">
        <v>23</v>
      </c>
      <c r="O22" t="s">
        <v>24</v>
      </c>
      <c r="P22" t="s">
        <v>0</v>
      </c>
      <c r="Q22">
        <v>0</v>
      </c>
      <c r="R22">
        <v>0</v>
      </c>
    </row>
    <row r="23" spans="1:18" x14ac:dyDescent="0.25">
      <c r="A23" s="9" t="s">
        <v>0</v>
      </c>
      <c r="B23" t="s">
        <v>56</v>
      </c>
      <c r="C23" t="s">
        <v>0</v>
      </c>
      <c r="D23" t="s">
        <v>57</v>
      </c>
      <c r="E23"/>
      <c r="F23" t="s">
        <v>0</v>
      </c>
      <c r="G23" s="10">
        <f>TODAY()+21</f>
        <v>44320.39299768519</v>
      </c>
      <c r="H23" s="10">
        <f>TODAY()+25</f>
        <v>44324.39299768519</v>
      </c>
      <c r="I23" t="s">
        <v>0</v>
      </c>
      <c r="J23">
        <v>0</v>
      </c>
      <c r="K23">
        <v>24</v>
      </c>
      <c r="L23">
        <v>0</v>
      </c>
      <c r="M23">
        <v>0</v>
      </c>
      <c r="N23" t="s">
        <v>23</v>
      </c>
      <c r="O23" t="s">
        <v>24</v>
      </c>
      <c r="P23" t="s">
        <v>0</v>
      </c>
      <c r="Q23">
        <v>0</v>
      </c>
      <c r="R23">
        <v>0</v>
      </c>
    </row>
    <row r="24" spans="1:18" x14ac:dyDescent="0.25">
      <c r="A24" s="6" t="s">
        <v>0</v>
      </c>
      <c r="B24" s="7" t="s">
        <v>58</v>
      </c>
      <c r="C24" s="7" t="s">
        <v>59</v>
      </c>
      <c r="D24" s="7"/>
      <c r="E24" s="7"/>
      <c r="F24" s="7" t="s">
        <v>0</v>
      </c>
      <c r="G24" s="8">
        <f>TODAY()+26</f>
        <v>44325.39299768519</v>
      </c>
      <c r="H24" s="8">
        <f>TODAY()+35</f>
        <v>44334.39299768519</v>
      </c>
      <c r="I24" s="7" t="s">
        <v>0</v>
      </c>
      <c r="J24" s="7">
        <v>0</v>
      </c>
      <c r="K24" s="7">
        <v>64</v>
      </c>
      <c r="L24" s="7">
        <v>0</v>
      </c>
      <c r="M24" s="7">
        <v>0</v>
      </c>
      <c r="N24" s="7" t="s">
        <v>0</v>
      </c>
      <c r="O24" s="7" t="s">
        <v>0</v>
      </c>
      <c r="P24" s="7" t="s">
        <v>0</v>
      </c>
      <c r="Q24" s="7">
        <v>0</v>
      </c>
      <c r="R24" s="7">
        <v>0</v>
      </c>
    </row>
    <row r="25" spans="1:18" x14ac:dyDescent="0.25">
      <c r="A25" s="11" t="s">
        <v>0</v>
      </c>
      <c r="B25" s="7" t="s">
        <v>60</v>
      </c>
      <c r="C25" s="7" t="s">
        <v>0</v>
      </c>
      <c r="D25" s="7" t="s">
        <v>61</v>
      </c>
      <c r="E25" s="7"/>
      <c r="F25" s="7" t="s">
        <v>0</v>
      </c>
      <c r="G25" s="8">
        <f>TODAY()+26</f>
        <v>44325.39299768519</v>
      </c>
      <c r="H25" s="8">
        <f>TODAY()+32</f>
        <v>44331.39299768519</v>
      </c>
      <c r="I25" s="7" t="s">
        <v>0</v>
      </c>
      <c r="J25" s="7">
        <v>0</v>
      </c>
      <c r="K25" s="7">
        <v>40</v>
      </c>
      <c r="L25" s="7">
        <v>0</v>
      </c>
      <c r="M25" s="7">
        <v>0</v>
      </c>
      <c r="N25" s="7" t="s">
        <v>0</v>
      </c>
      <c r="O25" s="7" t="s">
        <v>0</v>
      </c>
      <c r="P25" s="7" t="s">
        <v>0</v>
      </c>
      <c r="Q25" s="7">
        <v>0</v>
      </c>
      <c r="R25" s="7">
        <v>0</v>
      </c>
    </row>
    <row r="26" spans="1:18" x14ac:dyDescent="0.25">
      <c r="A26" s="9" t="s">
        <v>0</v>
      </c>
      <c r="B26" t="s">
        <v>62</v>
      </c>
      <c r="C26" t="s">
        <v>0</v>
      </c>
      <c r="D26" t="s">
        <v>0</v>
      </c>
      <c r="E26" t="s">
        <v>63</v>
      </c>
      <c r="F26" t="s">
        <v>0</v>
      </c>
      <c r="G26" s="10">
        <f>TODAY()+26</f>
        <v>44325.39299768519</v>
      </c>
      <c r="H26" s="10">
        <f>TODAY()+28</f>
        <v>44327.39299768519</v>
      </c>
      <c r="I26" t="s">
        <v>0</v>
      </c>
      <c r="J26">
        <v>0</v>
      </c>
      <c r="K26">
        <v>24</v>
      </c>
      <c r="L26">
        <v>0</v>
      </c>
      <c r="M26">
        <v>0</v>
      </c>
      <c r="N26" t="s">
        <v>23</v>
      </c>
      <c r="O26" t="s">
        <v>24</v>
      </c>
      <c r="P26" t="s">
        <v>0</v>
      </c>
      <c r="Q26">
        <v>0</v>
      </c>
      <c r="R26">
        <v>0</v>
      </c>
    </row>
    <row r="27" spans="1:18" x14ac:dyDescent="0.25">
      <c r="A27" s="9" t="s">
        <v>0</v>
      </c>
      <c r="B27" t="s">
        <v>64</v>
      </c>
      <c r="C27" t="s">
        <v>0</v>
      </c>
      <c r="D27" t="s">
        <v>0</v>
      </c>
      <c r="E27" t="s">
        <v>65</v>
      </c>
      <c r="F27" t="s">
        <v>0</v>
      </c>
      <c r="G27" s="10">
        <f>TODAY()+27</f>
        <v>44326.39299768519</v>
      </c>
      <c r="H27" s="10">
        <f>TODAY()+29</f>
        <v>44328.39299769676</v>
      </c>
      <c r="I27" t="s">
        <v>0</v>
      </c>
      <c r="J27">
        <v>0</v>
      </c>
      <c r="K27">
        <v>24</v>
      </c>
      <c r="L27">
        <v>0</v>
      </c>
      <c r="M27">
        <v>0</v>
      </c>
      <c r="N27" t="s">
        <v>23</v>
      </c>
      <c r="O27" t="s">
        <v>24</v>
      </c>
      <c r="P27" t="s">
        <v>0</v>
      </c>
      <c r="Q27">
        <v>0</v>
      </c>
      <c r="R27">
        <v>0</v>
      </c>
    </row>
    <row r="28" spans="1:18" x14ac:dyDescent="0.25">
      <c r="A28" s="9" t="s">
        <v>0</v>
      </c>
      <c r="B28" t="s">
        <v>66</v>
      </c>
      <c r="C28" t="s">
        <v>0</v>
      </c>
      <c r="D28" t="s">
        <v>0</v>
      </c>
      <c r="E28" t="s">
        <v>67</v>
      </c>
      <c r="F28" t="s">
        <v>0</v>
      </c>
      <c r="G28" s="10">
        <f>TODAY()+28</f>
        <v>44327.39299769676</v>
      </c>
      <c r="H28" s="10">
        <f>TODAY()+32</f>
        <v>44331.39299769676</v>
      </c>
      <c r="I28" t="s">
        <v>0</v>
      </c>
      <c r="J28">
        <v>0</v>
      </c>
      <c r="K28">
        <v>24</v>
      </c>
      <c r="L28">
        <v>0</v>
      </c>
      <c r="M28">
        <v>0</v>
      </c>
      <c r="N28" t="s">
        <v>23</v>
      </c>
      <c r="O28" t="s">
        <v>24</v>
      </c>
      <c r="P28" t="s">
        <v>0</v>
      </c>
      <c r="Q28">
        <v>0</v>
      </c>
      <c r="R28">
        <v>0</v>
      </c>
    </row>
    <row r="29" spans="1:18" x14ac:dyDescent="0.25">
      <c r="A29" s="9" t="s">
        <v>0</v>
      </c>
      <c r="B29" t="s">
        <v>68</v>
      </c>
      <c r="C29" t="s">
        <v>0</v>
      </c>
      <c r="D29" t="s">
        <v>69</v>
      </c>
      <c r="E29"/>
      <c r="F29" t="s">
        <v>0</v>
      </c>
      <c r="G29" s="10">
        <f>TODAY()+29</f>
        <v>44328.39299769676</v>
      </c>
      <c r="H29" s="10">
        <f>TODAY()+33</f>
        <v>44332.39299769676</v>
      </c>
      <c r="I29" t="s">
        <v>0</v>
      </c>
      <c r="J29">
        <v>0</v>
      </c>
      <c r="K29">
        <v>24</v>
      </c>
      <c r="L29">
        <v>0</v>
      </c>
      <c r="M29">
        <v>0</v>
      </c>
      <c r="N29" t="s">
        <v>23</v>
      </c>
      <c r="O29" t="s">
        <v>24</v>
      </c>
      <c r="P29" t="s">
        <v>0</v>
      </c>
      <c r="Q29">
        <v>0</v>
      </c>
      <c r="R29">
        <v>0</v>
      </c>
    </row>
    <row r="30" spans="1:18" x14ac:dyDescent="0.25">
      <c r="A30" s="9" t="s">
        <v>0</v>
      </c>
      <c r="B30" t="s">
        <v>70</v>
      </c>
      <c r="C30" t="s">
        <v>0</v>
      </c>
      <c r="D30" t="s">
        <v>71</v>
      </c>
      <c r="E30"/>
      <c r="F30" t="s">
        <v>0</v>
      </c>
      <c r="G30" s="10">
        <f>TODAY()+32</f>
        <v>44331.39299769676</v>
      </c>
      <c r="H30" s="10">
        <f>TODAY()+35</f>
        <v>44334.39299769676</v>
      </c>
      <c r="I30" t="s">
        <v>0</v>
      </c>
      <c r="J30">
        <v>0</v>
      </c>
      <c r="K30">
        <v>32</v>
      </c>
      <c r="L30">
        <v>0</v>
      </c>
      <c r="M30">
        <v>0</v>
      </c>
      <c r="N30" t="s">
        <v>23</v>
      </c>
      <c r="O30" t="s">
        <v>24</v>
      </c>
      <c r="P30" t="s">
        <v>0</v>
      </c>
      <c r="Q30">
        <v>0</v>
      </c>
      <c r="R30">
        <v>0</v>
      </c>
    </row>
    <row r="31" spans="1:18" x14ac:dyDescent="0.25">
      <c r="A31" s="6" t="s">
        <v>0</v>
      </c>
      <c r="B31" s="7" t="s">
        <v>72</v>
      </c>
      <c r="C31" s="7" t="s">
        <v>73</v>
      </c>
      <c r="D31" s="7"/>
      <c r="E31" s="7"/>
      <c r="F31" s="7" t="s">
        <v>0</v>
      </c>
      <c r="G31" s="8">
        <f>TODAY()+39</f>
        <v>44338.39299769676</v>
      </c>
      <c r="H31" s="8">
        <f>TODAY()+47</f>
        <v>44346.39299769676</v>
      </c>
      <c r="I31" s="7" t="s">
        <v>0</v>
      </c>
      <c r="J31" s="7">
        <v>0</v>
      </c>
      <c r="K31" s="7">
        <v>56</v>
      </c>
      <c r="L31" s="7">
        <v>0</v>
      </c>
      <c r="M31" s="7">
        <v>0</v>
      </c>
      <c r="N31" s="7" t="s">
        <v>0</v>
      </c>
      <c r="O31" s="7" t="s">
        <v>0</v>
      </c>
      <c r="P31" s="7" t="s">
        <v>0</v>
      </c>
      <c r="Q31" s="7">
        <v>0</v>
      </c>
      <c r="R31" s="7">
        <v>0</v>
      </c>
    </row>
    <row r="32" spans="1:18" x14ac:dyDescent="0.25">
      <c r="A32" s="9" t="s">
        <v>0</v>
      </c>
      <c r="B32" t="s">
        <v>74</v>
      </c>
      <c r="C32" t="s">
        <v>0</v>
      </c>
      <c r="D32" t="s">
        <v>75</v>
      </c>
      <c r="E32"/>
      <c r="F32" t="s">
        <v>0</v>
      </c>
      <c r="G32" s="10">
        <f>TODAY()+39</f>
        <v>44338.39299769676</v>
      </c>
      <c r="H32" s="10">
        <f>TODAY()+41</f>
        <v>44340.39299769676</v>
      </c>
      <c r="I32" t="s">
        <v>0</v>
      </c>
      <c r="J32">
        <v>0</v>
      </c>
      <c r="K32">
        <v>24</v>
      </c>
      <c r="L32">
        <v>0</v>
      </c>
      <c r="M32">
        <v>0</v>
      </c>
      <c r="N32" t="s">
        <v>23</v>
      </c>
      <c r="O32" t="s">
        <v>24</v>
      </c>
      <c r="P32" t="s">
        <v>0</v>
      </c>
      <c r="Q32">
        <v>0</v>
      </c>
      <c r="R32">
        <v>0</v>
      </c>
    </row>
    <row r="33" spans="1:18" x14ac:dyDescent="0.25">
      <c r="A33" s="9" t="s">
        <v>0</v>
      </c>
      <c r="B33" t="s">
        <v>76</v>
      </c>
      <c r="C33" t="s">
        <v>0</v>
      </c>
      <c r="D33" t="s">
        <v>77</v>
      </c>
      <c r="E33"/>
      <c r="F33" t="s">
        <v>0</v>
      </c>
      <c r="G33" s="10">
        <f>TODAY()+40</f>
        <v>44339.39299769676</v>
      </c>
      <c r="H33" s="10">
        <f>TODAY()+42</f>
        <v>44341.39299769676</v>
      </c>
      <c r="I33" t="s">
        <v>0</v>
      </c>
      <c r="J33">
        <v>0</v>
      </c>
      <c r="K33">
        <v>24</v>
      </c>
      <c r="L33">
        <v>0</v>
      </c>
      <c r="M33">
        <v>0</v>
      </c>
      <c r="N33" t="s">
        <v>23</v>
      </c>
      <c r="O33" t="s">
        <v>24</v>
      </c>
      <c r="P33" t="s">
        <v>0</v>
      </c>
      <c r="Q33">
        <v>0</v>
      </c>
      <c r="R33">
        <v>0</v>
      </c>
    </row>
    <row r="34" spans="1:18" x14ac:dyDescent="0.25">
      <c r="A34" s="9" t="s">
        <v>0</v>
      </c>
      <c r="B34" t="s">
        <v>78</v>
      </c>
      <c r="C34" t="s">
        <v>0</v>
      </c>
      <c r="D34" t="s">
        <v>79</v>
      </c>
      <c r="E34"/>
      <c r="F34" t="s">
        <v>0</v>
      </c>
      <c r="G34" s="10">
        <f>TODAY()+41</f>
        <v>44340.39299769676</v>
      </c>
      <c r="H34" s="10">
        <f>TODAY()+43</f>
        <v>44342.39299769676</v>
      </c>
      <c r="I34" t="s">
        <v>0</v>
      </c>
      <c r="J34">
        <v>0</v>
      </c>
      <c r="K34">
        <v>24</v>
      </c>
      <c r="L34">
        <v>0</v>
      </c>
      <c r="M34">
        <v>0</v>
      </c>
      <c r="N34" t="s">
        <v>23</v>
      </c>
      <c r="O34" t="s">
        <v>24</v>
      </c>
      <c r="P34" t="s">
        <v>0</v>
      </c>
      <c r="Q34">
        <v>0</v>
      </c>
      <c r="R34">
        <v>0</v>
      </c>
    </row>
    <row r="35" spans="1:18" x14ac:dyDescent="0.25">
      <c r="A35" s="9" t="s">
        <v>0</v>
      </c>
      <c r="B35" t="s">
        <v>80</v>
      </c>
      <c r="C35" t="s">
        <v>0</v>
      </c>
      <c r="D35" t="s">
        <v>81</v>
      </c>
      <c r="E35"/>
      <c r="F35" t="s">
        <v>0</v>
      </c>
      <c r="G35" s="10">
        <f>TODAY()+42</f>
        <v>44341.39299770833</v>
      </c>
      <c r="H35" s="10">
        <f>TODAY()+46</f>
        <v>44345.39299770833</v>
      </c>
      <c r="I35" t="s">
        <v>0</v>
      </c>
      <c r="J35">
        <v>0</v>
      </c>
      <c r="K35">
        <v>24</v>
      </c>
      <c r="L35">
        <v>0</v>
      </c>
      <c r="M35">
        <v>0</v>
      </c>
      <c r="N35" t="s">
        <v>23</v>
      </c>
      <c r="O35" t="s">
        <v>24</v>
      </c>
      <c r="P35" t="s">
        <v>0</v>
      </c>
      <c r="Q35">
        <v>0</v>
      </c>
      <c r="R35">
        <v>0</v>
      </c>
    </row>
    <row r="36" spans="1:18" x14ac:dyDescent="0.25">
      <c r="A36" s="9" t="s">
        <v>0</v>
      </c>
      <c r="B36" t="s">
        <v>82</v>
      </c>
      <c r="C36" t="s">
        <v>0</v>
      </c>
      <c r="D36" t="s">
        <v>83</v>
      </c>
      <c r="E36"/>
      <c r="F36" t="s">
        <v>0</v>
      </c>
      <c r="G36" s="10">
        <f>TODAY()+43</f>
        <v>44342.39299770833</v>
      </c>
      <c r="H36" s="10">
        <f>TODAY()+47</f>
        <v>44346.39299770833</v>
      </c>
      <c r="I36" t="s">
        <v>0</v>
      </c>
      <c r="J36">
        <v>0</v>
      </c>
      <c r="K36">
        <v>24</v>
      </c>
      <c r="L36">
        <v>0</v>
      </c>
      <c r="M36">
        <v>0</v>
      </c>
      <c r="N36" t="s">
        <v>23</v>
      </c>
      <c r="O36" t="s">
        <v>24</v>
      </c>
      <c r="P36" t="s">
        <v>0</v>
      </c>
      <c r="Q36">
        <v>0</v>
      </c>
      <c r="R36">
        <v>0</v>
      </c>
    </row>
    <row r="37" spans="1:18" x14ac:dyDescent="0.25">
      <c r="A37" s="6" t="s">
        <v>0</v>
      </c>
      <c r="B37" s="7" t="s">
        <v>84</v>
      </c>
      <c r="C37" s="7" t="s">
        <v>85</v>
      </c>
      <c r="D37" s="7"/>
      <c r="E37" s="7"/>
      <c r="F37" s="7" t="s">
        <v>0</v>
      </c>
      <c r="G37" s="8">
        <f>TODAY()+48</f>
        <v>44347.39299770833</v>
      </c>
      <c r="H37" s="8">
        <f>TODAY()+54</f>
        <v>44353.39299770833</v>
      </c>
      <c r="I37" s="7" t="s">
        <v>0</v>
      </c>
      <c r="J37" s="7">
        <v>0</v>
      </c>
      <c r="K37" s="7">
        <v>40</v>
      </c>
      <c r="L37" s="7">
        <v>0</v>
      </c>
      <c r="M37" s="7">
        <v>0</v>
      </c>
      <c r="N37" s="7" t="s">
        <v>0</v>
      </c>
      <c r="O37" s="7" t="s">
        <v>0</v>
      </c>
      <c r="P37" s="7" t="s">
        <v>0</v>
      </c>
      <c r="Q37" s="7">
        <v>0</v>
      </c>
      <c r="R37" s="7">
        <v>0</v>
      </c>
    </row>
    <row r="38" spans="1:18" x14ac:dyDescent="0.25">
      <c r="A38" s="9" t="s">
        <v>0</v>
      </c>
      <c r="B38" t="s">
        <v>86</v>
      </c>
      <c r="C38" t="s">
        <v>0</v>
      </c>
      <c r="D38" t="s">
        <v>87</v>
      </c>
      <c r="E38"/>
      <c r="F38" t="s">
        <v>0</v>
      </c>
      <c r="G38" s="10">
        <f>TODAY()+48</f>
        <v>44347.39299770833</v>
      </c>
      <c r="H38" s="10">
        <f>TODAY()+49</f>
        <v>44348.39299770833</v>
      </c>
      <c r="I38" t="s">
        <v>0</v>
      </c>
      <c r="J38">
        <v>0</v>
      </c>
      <c r="K38">
        <v>16</v>
      </c>
      <c r="L38">
        <v>0</v>
      </c>
      <c r="M38">
        <v>0</v>
      </c>
      <c r="N38" t="s">
        <v>23</v>
      </c>
      <c r="O38" t="s">
        <v>24</v>
      </c>
      <c r="P38" t="s">
        <v>0</v>
      </c>
      <c r="Q38">
        <v>0</v>
      </c>
      <c r="R38">
        <v>0</v>
      </c>
    </row>
    <row r="39" spans="1:18" x14ac:dyDescent="0.25">
      <c r="A39" s="9" t="s">
        <v>0</v>
      </c>
      <c r="B39" t="s">
        <v>88</v>
      </c>
      <c r="C39" t="s">
        <v>0</v>
      </c>
      <c r="D39" t="s">
        <v>89</v>
      </c>
      <c r="E39"/>
      <c r="F39" t="s">
        <v>0</v>
      </c>
      <c r="G39" s="10">
        <f>TODAY()+49</f>
        <v>44348.39299770833</v>
      </c>
      <c r="H39" s="10">
        <f>TODAY()+50</f>
        <v>44349.39299770833</v>
      </c>
      <c r="I39" t="s">
        <v>0</v>
      </c>
      <c r="J39">
        <v>0</v>
      </c>
      <c r="K39">
        <v>16</v>
      </c>
      <c r="L39">
        <v>0</v>
      </c>
      <c r="M39">
        <v>0</v>
      </c>
      <c r="N39" t="s">
        <v>23</v>
      </c>
      <c r="O39" t="s">
        <v>24</v>
      </c>
      <c r="P39" t="s">
        <v>0</v>
      </c>
      <c r="Q39">
        <v>0</v>
      </c>
      <c r="R39">
        <v>0</v>
      </c>
    </row>
    <row r="40" spans="1:18" x14ac:dyDescent="0.25">
      <c r="A40" s="9" t="s">
        <v>0</v>
      </c>
      <c r="B40" t="s">
        <v>90</v>
      </c>
      <c r="C40" t="s">
        <v>0</v>
      </c>
      <c r="D40" t="s">
        <v>91</v>
      </c>
      <c r="E40"/>
      <c r="F40" t="s">
        <v>0</v>
      </c>
      <c r="G40" s="10">
        <f>TODAY()+50</f>
        <v>44349.39299770833</v>
      </c>
      <c r="H40" s="10">
        <f>TODAY()+53</f>
        <v>44352.39299770833</v>
      </c>
      <c r="I40" t="s">
        <v>0</v>
      </c>
      <c r="J40">
        <v>0</v>
      </c>
      <c r="K40">
        <v>16</v>
      </c>
      <c r="L40">
        <v>0</v>
      </c>
      <c r="M40">
        <v>0</v>
      </c>
      <c r="N40" t="s">
        <v>23</v>
      </c>
      <c r="O40" t="s">
        <v>24</v>
      </c>
      <c r="P40" t="s">
        <v>0</v>
      </c>
      <c r="Q40">
        <v>0</v>
      </c>
      <c r="R40">
        <v>0</v>
      </c>
    </row>
    <row r="41" spans="1:18" x14ac:dyDescent="0.25">
      <c r="A41" s="9" t="s">
        <v>0</v>
      </c>
      <c r="B41" t="s">
        <v>92</v>
      </c>
      <c r="C41" t="s">
        <v>0</v>
      </c>
      <c r="D41" t="s">
        <v>93</v>
      </c>
      <c r="E41"/>
      <c r="F41" t="s">
        <v>0</v>
      </c>
      <c r="G41" s="10">
        <f>TODAY()+53</f>
        <v>44352.39299770833</v>
      </c>
      <c r="H41" s="10">
        <f>TODAY()+54</f>
        <v>44353.39299770833</v>
      </c>
      <c r="I41" t="s">
        <v>0</v>
      </c>
      <c r="J41">
        <v>0</v>
      </c>
      <c r="K41">
        <v>16</v>
      </c>
      <c r="L41">
        <v>0</v>
      </c>
      <c r="M41">
        <v>0</v>
      </c>
      <c r="N41" t="s">
        <v>23</v>
      </c>
      <c r="O41" t="s">
        <v>24</v>
      </c>
      <c r="P41" t="s">
        <v>0</v>
      </c>
      <c r="Q41">
        <v>0</v>
      </c>
      <c r="R41">
        <v>0</v>
      </c>
    </row>
    <row r="42" spans="1:18" x14ac:dyDescent="0.25">
      <c r="A42" s="11" t="s">
        <v>0</v>
      </c>
      <c r="B42" s="7" t="s">
        <v>94</v>
      </c>
      <c r="C42" s="7" t="s">
        <v>0</v>
      </c>
      <c r="D42" s="7" t="s">
        <v>95</v>
      </c>
      <c r="E42" s="7"/>
      <c r="F42" s="7" t="s">
        <v>0</v>
      </c>
      <c r="G42" s="8">
        <f>TODAY()+53</f>
        <v>44352.39299770833</v>
      </c>
      <c r="H42" s="8">
        <f>TODAY()+54</f>
        <v>44353.39299770833</v>
      </c>
      <c r="I42" s="7" t="s">
        <v>0</v>
      </c>
      <c r="J42" s="7">
        <v>0</v>
      </c>
      <c r="K42" s="7">
        <v>16</v>
      </c>
      <c r="L42" s="7">
        <v>0</v>
      </c>
      <c r="M42" s="7">
        <v>0</v>
      </c>
      <c r="N42" s="7" t="s">
        <v>0</v>
      </c>
      <c r="O42" s="7" t="s">
        <v>0</v>
      </c>
      <c r="P42" s="7" t="s">
        <v>0</v>
      </c>
      <c r="Q42" s="7">
        <v>0</v>
      </c>
      <c r="R42" s="7">
        <v>0</v>
      </c>
    </row>
    <row r="43" spans="1:18" x14ac:dyDescent="0.25">
      <c r="A43" s="9" t="s">
        <v>0</v>
      </c>
      <c r="B43" t="s">
        <v>96</v>
      </c>
      <c r="C43" t="s">
        <v>0</v>
      </c>
      <c r="D43" t="s">
        <v>0</v>
      </c>
      <c r="E43" t="s">
        <v>97</v>
      </c>
      <c r="F43" t="s">
        <v>0</v>
      </c>
      <c r="G43" s="10">
        <f>TODAY()+53</f>
        <v>44352.39299771991</v>
      </c>
      <c r="H43" s="10">
        <f>TODAY()+54</f>
        <v>44353.39299771991</v>
      </c>
      <c r="I43" t="s">
        <v>0</v>
      </c>
      <c r="J43">
        <v>0</v>
      </c>
      <c r="K43">
        <v>16</v>
      </c>
      <c r="L43">
        <v>0</v>
      </c>
      <c r="M43">
        <v>0</v>
      </c>
      <c r="N43" t="s">
        <v>23</v>
      </c>
      <c r="O43" t="s">
        <v>24</v>
      </c>
      <c r="P43" t="s">
        <v>0</v>
      </c>
      <c r="Q43">
        <v>0</v>
      </c>
      <c r="R43">
        <v>0</v>
      </c>
    </row>
    <row r="44" spans="1:18" x14ac:dyDescent="0.25">
      <c r="A44" s="9" t="s">
        <v>0</v>
      </c>
      <c r="B44" t="s">
        <v>98</v>
      </c>
      <c r="C44" t="s">
        <v>0</v>
      </c>
      <c r="D44" t="s">
        <v>0</v>
      </c>
      <c r="E44" t="s">
        <v>99</v>
      </c>
      <c r="F44" t="s">
        <v>0</v>
      </c>
      <c r="G44" s="10">
        <f>TODAY()+53</f>
        <v>44352.39299771991</v>
      </c>
      <c r="H44" s="10">
        <f>TODAY()+54</f>
        <v>44353.39299771991</v>
      </c>
      <c r="I44" t="s">
        <v>0</v>
      </c>
      <c r="J44">
        <v>0</v>
      </c>
      <c r="K44">
        <v>16</v>
      </c>
      <c r="L44">
        <v>0</v>
      </c>
      <c r="M44">
        <v>0</v>
      </c>
      <c r="N44" t="s">
        <v>23</v>
      </c>
      <c r="O44" t="s">
        <v>24</v>
      </c>
      <c r="P44" t="s">
        <v>0</v>
      </c>
      <c r="Q44">
        <v>0</v>
      </c>
      <c r="R44">
        <v>0</v>
      </c>
    </row>
    <row r="45" spans="1:18" x14ac:dyDescent="0.25">
      <c r="A45" s="9" t="s">
        <v>0</v>
      </c>
      <c r="B45" t="s">
        <v>100</v>
      </c>
      <c r="C45" t="s">
        <v>0</v>
      </c>
      <c r="D45" t="s">
        <v>0</v>
      </c>
      <c r="E45" t="s">
        <v>101</v>
      </c>
      <c r="F45" t="s">
        <v>0</v>
      </c>
      <c r="G45" s="10">
        <f>TODAY()+53</f>
        <v>44352.39299771991</v>
      </c>
      <c r="H45" s="10">
        <f>TODAY()+54</f>
        <v>44353.39299771991</v>
      </c>
      <c r="I45" t="s">
        <v>0</v>
      </c>
      <c r="J45">
        <v>0</v>
      </c>
      <c r="K45">
        <v>16</v>
      </c>
      <c r="L45">
        <v>0</v>
      </c>
      <c r="M45">
        <v>0</v>
      </c>
      <c r="N45" t="s">
        <v>23</v>
      </c>
      <c r="O45" t="s">
        <v>24</v>
      </c>
      <c r="P45" t="s">
        <v>0</v>
      </c>
      <c r="Q45">
        <v>0</v>
      </c>
      <c r="R45">
        <v>0</v>
      </c>
    </row>
    <row r="46" spans="1:18" x14ac:dyDescent="0.25">
      <c r="A46" s="9" t="s">
        <v>0</v>
      </c>
      <c r="B46" t="s">
        <v>102</v>
      </c>
      <c r="C46" t="s">
        <v>0</v>
      </c>
      <c r="D46" t="s">
        <v>0</v>
      </c>
      <c r="E46" t="s">
        <v>103</v>
      </c>
      <c r="F46" t="s">
        <v>0</v>
      </c>
      <c r="G46" s="10">
        <f>TODAY()+53</f>
        <v>44352.39299771991</v>
      </c>
      <c r="H46" s="10">
        <f>TODAY()+54</f>
        <v>44353.39299771991</v>
      </c>
      <c r="I46" t="s">
        <v>0</v>
      </c>
      <c r="J46">
        <v>0</v>
      </c>
      <c r="K46">
        <v>16</v>
      </c>
      <c r="L46">
        <v>0</v>
      </c>
      <c r="M46">
        <v>0</v>
      </c>
      <c r="N46" t="s">
        <v>23</v>
      </c>
      <c r="O46" t="s">
        <v>24</v>
      </c>
      <c r="P46" t="s">
        <v>0</v>
      </c>
      <c r="Q46">
        <v>0</v>
      </c>
      <c r="R46">
        <v>0</v>
      </c>
    </row>
    <row r="47" spans="1:18" x14ac:dyDescent="0.25">
      <c r="A47" s="9" t="s">
        <v>0</v>
      </c>
      <c r="B47" t="s">
        <v>104</v>
      </c>
      <c r="C47" t="s">
        <v>0</v>
      </c>
      <c r="D47" t="s">
        <v>105</v>
      </c>
      <c r="E47"/>
      <c r="F47" t="s">
        <v>0</v>
      </c>
      <c r="G47" s="10">
        <f>TODAY()+53</f>
        <v>44352.39299771991</v>
      </c>
      <c r="H47" s="10">
        <f>TODAY()+54</f>
        <v>44353.39299771991</v>
      </c>
      <c r="I47" t="s">
        <v>0</v>
      </c>
      <c r="J47">
        <v>0</v>
      </c>
      <c r="K47">
        <v>16</v>
      </c>
      <c r="L47">
        <v>0</v>
      </c>
      <c r="M47">
        <v>0</v>
      </c>
      <c r="N47" t="s">
        <v>23</v>
      </c>
      <c r="O47" t="s">
        <v>24</v>
      </c>
      <c r="P47" t="s">
        <v>0</v>
      </c>
      <c r="Q47">
        <v>0</v>
      </c>
      <c r="R47">
        <v>0</v>
      </c>
    </row>
    <row r="48" spans="1:18" x14ac:dyDescent="0.25">
      <c r="A48" s="6" t="s">
        <v>0</v>
      </c>
      <c r="B48" s="7" t="s">
        <v>106</v>
      </c>
      <c r="C48" s="7" t="s">
        <v>107</v>
      </c>
      <c r="D48" s="7"/>
      <c r="E48" s="7"/>
      <c r="F48" s="7" t="s">
        <v>0</v>
      </c>
      <c r="G48" s="8">
        <f>TODAY()+55</f>
        <v>44354.39299771991</v>
      </c>
      <c r="H48" s="8">
        <f>TODAY()+55</f>
        <v>44354.39299771991</v>
      </c>
      <c r="I48" s="7" t="s">
        <v>0</v>
      </c>
      <c r="J48" s="7">
        <v>0</v>
      </c>
      <c r="K48" s="7">
        <v>8</v>
      </c>
      <c r="L48" s="7">
        <v>0</v>
      </c>
      <c r="M48" s="7">
        <v>0</v>
      </c>
      <c r="N48" s="7" t="s">
        <v>0</v>
      </c>
      <c r="O48" s="7" t="s">
        <v>0</v>
      </c>
      <c r="P48" s="7" t="s">
        <v>0</v>
      </c>
      <c r="Q48" s="7">
        <v>0</v>
      </c>
      <c r="R48" s="7">
        <v>0</v>
      </c>
    </row>
    <row r="49" spans="1:18" x14ac:dyDescent="0.25">
      <c r="A49" s="9" t="s">
        <v>0</v>
      </c>
      <c r="B49" t="s">
        <v>108</v>
      </c>
      <c r="C49" t="s">
        <v>0</v>
      </c>
      <c r="D49" t="s">
        <v>109</v>
      </c>
      <c r="E49"/>
      <c r="F49" t="s">
        <v>0</v>
      </c>
      <c r="G49" s="10">
        <f>TODAY()+55</f>
        <v>44354.39299771991</v>
      </c>
      <c r="H49" s="10">
        <f>TODAY()+55</f>
        <v>44354.39299771991</v>
      </c>
      <c r="I49" t="s">
        <v>0</v>
      </c>
      <c r="J49">
        <v>0</v>
      </c>
      <c r="K49">
        <v>8</v>
      </c>
      <c r="L49">
        <v>0</v>
      </c>
      <c r="M49">
        <v>0</v>
      </c>
      <c r="N49" t="s">
        <v>23</v>
      </c>
      <c r="O49" t="s">
        <v>24</v>
      </c>
      <c r="P49" t="s">
        <v>0</v>
      </c>
      <c r="Q49">
        <v>0</v>
      </c>
      <c r="R49">
        <v>0</v>
      </c>
    </row>
    <row r="50" spans="1:18" x14ac:dyDescent="0.25">
      <c r="A50" s="9" t="s">
        <v>0</v>
      </c>
      <c r="B50" t="s">
        <v>110</v>
      </c>
      <c r="C50" t="s">
        <v>0</v>
      </c>
      <c r="D50" t="s">
        <v>111</v>
      </c>
      <c r="E50"/>
      <c r="F50" t="s">
        <v>0</v>
      </c>
      <c r="G50" s="10">
        <f>TODAY()+55</f>
        <v>44354.39299771991</v>
      </c>
      <c r="H50" s="10">
        <f>TODAY()+55</f>
        <v>44354.39299771991</v>
      </c>
      <c r="I50" t="s">
        <v>0</v>
      </c>
      <c r="J50">
        <v>0</v>
      </c>
      <c r="K50">
        <v>8</v>
      </c>
      <c r="L50">
        <v>0</v>
      </c>
      <c r="M50">
        <v>0</v>
      </c>
      <c r="N50" t="s">
        <v>23</v>
      </c>
      <c r="O50" t="s">
        <v>24</v>
      </c>
      <c r="P50" t="s">
        <v>0</v>
      </c>
      <c r="Q50">
        <v>0</v>
      </c>
      <c r="R50">
        <v>0</v>
      </c>
    </row>
    <row r="51" spans="1:18" x14ac:dyDescent="0.25">
      <c r="A51" s="9" t="s">
        <v>0</v>
      </c>
      <c r="B51" t="s">
        <v>112</v>
      </c>
      <c r="C51" t="s">
        <v>0</v>
      </c>
      <c r="D51" t="s">
        <v>113</v>
      </c>
      <c r="E51"/>
      <c r="F51" t="s">
        <v>0</v>
      </c>
      <c r="G51" s="10">
        <f>TODAY()+55</f>
        <v>44354.392997731484</v>
      </c>
      <c r="H51" s="10">
        <f>TODAY()+55</f>
        <v>44354.392997731484</v>
      </c>
      <c r="I51" t="s">
        <v>0</v>
      </c>
      <c r="J51">
        <v>0</v>
      </c>
      <c r="K51">
        <v>8</v>
      </c>
      <c r="L51">
        <v>0</v>
      </c>
      <c r="M51">
        <v>0</v>
      </c>
      <c r="N51" t="s">
        <v>23</v>
      </c>
      <c r="O51" t="s">
        <v>24</v>
      </c>
      <c r="P51" t="s">
        <v>0</v>
      </c>
      <c r="Q51">
        <v>0</v>
      </c>
      <c r="R51">
        <v>0</v>
      </c>
    </row>
    <row r="52" spans="1:18" x14ac:dyDescent="0.25">
      <c r="A52" s="9" t="s">
        <v>0</v>
      </c>
      <c r="B52" t="s">
        <v>114</v>
      </c>
      <c r="C52" t="s">
        <v>0</v>
      </c>
      <c r="D52" t="s">
        <v>115</v>
      </c>
      <c r="E52"/>
      <c r="F52" t="s">
        <v>0</v>
      </c>
      <c r="G52" s="10">
        <f>TODAY()+55</f>
        <v>44354.392997731484</v>
      </c>
      <c r="H52" s="10">
        <f>TODAY()+55</f>
        <v>44354.392997731484</v>
      </c>
      <c r="I52" t="s">
        <v>0</v>
      </c>
      <c r="J52">
        <v>0</v>
      </c>
      <c r="K52">
        <v>8</v>
      </c>
      <c r="L52">
        <v>0</v>
      </c>
      <c r="M52">
        <v>0</v>
      </c>
      <c r="N52" t="s">
        <v>23</v>
      </c>
      <c r="O52" t="s">
        <v>24</v>
      </c>
      <c r="P52" t="s">
        <v>0</v>
      </c>
      <c r="Q52">
        <v>0</v>
      </c>
      <c r="R52">
        <v>0</v>
      </c>
    </row>
    <row r="53" spans="1:18" x14ac:dyDescent="0.25">
      <c r="A53" s="9" t="s">
        <v>0</v>
      </c>
      <c r="B53" t="s">
        <v>116</v>
      </c>
      <c r="C53" t="s">
        <v>0</v>
      </c>
      <c r="D53" t="s">
        <v>117</v>
      </c>
      <c r="E53"/>
      <c r="F53" t="s">
        <v>0</v>
      </c>
      <c r="G53" s="10">
        <f>TODAY()+55</f>
        <v>44354.392997731484</v>
      </c>
      <c r="H53" s="10">
        <f>TODAY()+55</f>
        <v>44354.392997731484</v>
      </c>
      <c r="I53" t="s">
        <v>0</v>
      </c>
      <c r="J53">
        <v>0</v>
      </c>
      <c r="K53">
        <v>8</v>
      </c>
      <c r="L53">
        <v>0</v>
      </c>
      <c r="M53">
        <v>0</v>
      </c>
      <c r="N53" t="s">
        <v>23</v>
      </c>
      <c r="O53" t="s">
        <v>24</v>
      </c>
      <c r="P53" t="s">
        <v>0</v>
      </c>
      <c r="Q53">
        <v>0</v>
      </c>
      <c r="R53">
        <v>0</v>
      </c>
    </row>
    <row r="54" spans="1:18" x14ac:dyDescent="0.25">
      <c r="A54" s="9" t="s">
        <v>0</v>
      </c>
      <c r="B54" t="s">
        <v>118</v>
      </c>
      <c r="C54" t="s">
        <v>0</v>
      </c>
      <c r="D54" t="s">
        <v>119</v>
      </c>
      <c r="E54"/>
      <c r="F54" t="s">
        <v>0</v>
      </c>
      <c r="G54" s="10">
        <f>TODAY()+55</f>
        <v>44354.392997731484</v>
      </c>
      <c r="H54" s="10">
        <f>TODAY()+55</f>
        <v>44354.392997731484</v>
      </c>
      <c r="I54" t="s">
        <v>0</v>
      </c>
      <c r="J54">
        <v>0</v>
      </c>
      <c r="K54">
        <v>8</v>
      </c>
      <c r="L54">
        <v>0</v>
      </c>
      <c r="M54">
        <v>0</v>
      </c>
      <c r="N54" t="s">
        <v>23</v>
      </c>
      <c r="O54" t="s">
        <v>24</v>
      </c>
      <c r="P54" t="s">
        <v>0</v>
      </c>
      <c r="Q54">
        <v>0</v>
      </c>
      <c r="R54">
        <v>0</v>
      </c>
    </row>
    <row r="55" spans="1:18" x14ac:dyDescent="0.25">
      <c r="A55" s="9" t="s">
        <v>0</v>
      </c>
      <c r="B55" t="s">
        <v>120</v>
      </c>
      <c r="C55" t="s">
        <v>0</v>
      </c>
      <c r="D55" t="s">
        <v>121</v>
      </c>
      <c r="E55"/>
      <c r="F55" t="s">
        <v>0</v>
      </c>
      <c r="G55" s="10">
        <f>TODAY()+55</f>
        <v>44354.392997731484</v>
      </c>
      <c r="H55" s="10">
        <f>TODAY()+55</f>
        <v>44354.392997731484</v>
      </c>
      <c r="I55" t="s">
        <v>0</v>
      </c>
      <c r="J55">
        <v>0</v>
      </c>
      <c r="K55">
        <v>8</v>
      </c>
      <c r="L55">
        <v>0</v>
      </c>
      <c r="M55">
        <v>0</v>
      </c>
      <c r="N55" t="s">
        <v>23</v>
      </c>
      <c r="O55" t="s">
        <v>24</v>
      </c>
      <c r="P55" t="s">
        <v>0</v>
      </c>
      <c r="Q55">
        <v>0</v>
      </c>
      <c r="R55">
        <v>0</v>
      </c>
    </row>
    <row r="56" spans="1:18" x14ac:dyDescent="0.25">
      <c r="A56" s="9" t="s">
        <v>0</v>
      </c>
      <c r="B56" t="s">
        <v>122</v>
      </c>
      <c r="C56" t="s">
        <v>0</v>
      </c>
      <c r="D56" t="s">
        <v>123</v>
      </c>
      <c r="E56"/>
      <c r="F56" t="s">
        <v>0</v>
      </c>
      <c r="G56" s="10">
        <f>TODAY()+55</f>
        <v>44354.392997731484</v>
      </c>
      <c r="H56" s="10">
        <f>TODAY()+55</f>
        <v>44354.392997731484</v>
      </c>
      <c r="I56" t="s">
        <v>0</v>
      </c>
      <c r="J56">
        <v>0</v>
      </c>
      <c r="K56">
        <v>8</v>
      </c>
      <c r="L56">
        <v>0</v>
      </c>
      <c r="M56">
        <v>0</v>
      </c>
      <c r="N56" t="s">
        <v>23</v>
      </c>
      <c r="O56" t="s">
        <v>24</v>
      </c>
      <c r="P56" t="s">
        <v>0</v>
      </c>
      <c r="Q56">
        <v>0</v>
      </c>
      <c r="R56">
        <v>0</v>
      </c>
    </row>
    <row r="57" spans="1:18" x14ac:dyDescent="0.25">
      <c r="A57" s="9" t="s">
        <v>0</v>
      </c>
      <c r="B57" t="s">
        <v>124</v>
      </c>
      <c r="C57" t="s">
        <v>0</v>
      </c>
      <c r="D57" t="s">
        <v>125</v>
      </c>
      <c r="E57"/>
      <c r="F57" t="s">
        <v>0</v>
      </c>
      <c r="G57" s="10">
        <f>TODAY()+55</f>
        <v>44354.392997731484</v>
      </c>
      <c r="H57" s="10">
        <f>TODAY()+55</f>
        <v>44354.392997731484</v>
      </c>
      <c r="I57" t="s">
        <v>0</v>
      </c>
      <c r="J57">
        <v>0</v>
      </c>
      <c r="K57">
        <v>8</v>
      </c>
      <c r="L57">
        <v>0</v>
      </c>
      <c r="M57">
        <v>0</v>
      </c>
      <c r="N57" t="s">
        <v>23</v>
      </c>
      <c r="O57" t="s">
        <v>24</v>
      </c>
      <c r="P57" t="s">
        <v>0</v>
      </c>
      <c r="Q57">
        <v>0</v>
      </c>
      <c r="R57">
        <v>0</v>
      </c>
    </row>
    <row r="58" spans="1:18" x14ac:dyDescent="0.25">
      <c r="A58" s="9" t="s">
        <v>0</v>
      </c>
      <c r="B58" t="s">
        <v>126</v>
      </c>
      <c r="C58" t="s">
        <v>0</v>
      </c>
      <c r="D58" t="s">
        <v>127</v>
      </c>
      <c r="E58"/>
      <c r="F58" t="s">
        <v>0</v>
      </c>
      <c r="G58" s="10">
        <f>TODAY()+55</f>
        <v>44354.392997731484</v>
      </c>
      <c r="H58" s="10">
        <f>TODAY()+55</f>
        <v>44354.392997731484</v>
      </c>
      <c r="I58" t="s">
        <v>0</v>
      </c>
      <c r="J58">
        <v>0</v>
      </c>
      <c r="K58">
        <v>8</v>
      </c>
      <c r="L58">
        <v>0</v>
      </c>
      <c r="M58">
        <v>0</v>
      </c>
      <c r="N58" t="s">
        <v>23</v>
      </c>
      <c r="O58" t="s">
        <v>24</v>
      </c>
      <c r="P58" t="s">
        <v>0</v>
      </c>
      <c r="Q58">
        <v>0</v>
      </c>
      <c r="R58">
        <v>0</v>
      </c>
    </row>
    <row r="59" spans="1:18" x14ac:dyDescent="0.25">
      <c r="A59" s="6" t="s">
        <v>0</v>
      </c>
      <c r="B59" s="7" t="s">
        <v>128</v>
      </c>
      <c r="C59" s="7" t="s">
        <v>129</v>
      </c>
      <c r="D59" s="7"/>
      <c r="E59" s="7"/>
      <c r="F59" s="7" t="s">
        <v>0</v>
      </c>
      <c r="G59" s="8">
        <f>TODAY()+56</f>
        <v>44355.39299774305</v>
      </c>
      <c r="H59" s="8">
        <f>TODAY()+57</f>
        <v>44356.39299774305</v>
      </c>
      <c r="I59" s="7" t="s">
        <v>0</v>
      </c>
      <c r="J59" s="7">
        <v>0</v>
      </c>
      <c r="K59" s="7">
        <v>8</v>
      </c>
      <c r="L59" s="7">
        <v>0</v>
      </c>
      <c r="M59" s="7">
        <v>0</v>
      </c>
      <c r="N59" s="7" t="s">
        <v>0</v>
      </c>
      <c r="O59" s="7" t="s">
        <v>0</v>
      </c>
      <c r="P59" s="7" t="s">
        <v>0</v>
      </c>
      <c r="Q59" s="7">
        <v>0</v>
      </c>
      <c r="R59" s="7">
        <v>0</v>
      </c>
    </row>
    <row r="60" spans="1:18" x14ac:dyDescent="0.25">
      <c r="A60" s="9" t="s">
        <v>0</v>
      </c>
      <c r="B60" t="s">
        <v>130</v>
      </c>
      <c r="C60" t="s">
        <v>0</v>
      </c>
      <c r="D60" t="s">
        <v>131</v>
      </c>
      <c r="E60"/>
      <c r="F60" t="s">
        <v>0</v>
      </c>
      <c r="G60" s="10">
        <f>TODAY()+56</f>
        <v>44355.39299774305</v>
      </c>
      <c r="H60" s="10">
        <f>TODAY()+56</f>
        <v>44355.39299774305</v>
      </c>
      <c r="I60" t="s">
        <v>0</v>
      </c>
      <c r="J60">
        <v>0</v>
      </c>
      <c r="K60">
        <v>8</v>
      </c>
      <c r="L60">
        <v>0</v>
      </c>
      <c r="M60">
        <v>0</v>
      </c>
      <c r="N60" t="s">
        <v>23</v>
      </c>
      <c r="O60" t="s">
        <v>24</v>
      </c>
      <c r="P60" t="s">
        <v>0</v>
      </c>
      <c r="Q60">
        <v>0</v>
      </c>
      <c r="R60">
        <v>0</v>
      </c>
    </row>
    <row r="61" spans="1:18" x14ac:dyDescent="0.25">
      <c r="A61" s="9" t="s">
        <v>0</v>
      </c>
      <c r="B61" t="s">
        <v>132</v>
      </c>
      <c r="C61" t="s">
        <v>0</v>
      </c>
      <c r="D61" t="s">
        <v>133</v>
      </c>
      <c r="E61"/>
      <c r="F61" t="s">
        <v>0</v>
      </c>
      <c r="G61" s="10">
        <f>TODAY()+56</f>
        <v>44355.39299774305</v>
      </c>
      <c r="H61" s="10">
        <f>TODAY()+56</f>
        <v>44355.39299774305</v>
      </c>
      <c r="I61" t="s">
        <v>0</v>
      </c>
      <c r="J61">
        <v>0</v>
      </c>
      <c r="K61">
        <v>8</v>
      </c>
      <c r="L61">
        <v>0</v>
      </c>
      <c r="M61">
        <v>0</v>
      </c>
      <c r="N61" t="s">
        <v>23</v>
      </c>
      <c r="O61" t="s">
        <v>24</v>
      </c>
      <c r="P61" t="s">
        <v>0</v>
      </c>
      <c r="Q61">
        <v>0</v>
      </c>
      <c r="R61">
        <v>0</v>
      </c>
    </row>
    <row r="62" spans="1:18" x14ac:dyDescent="0.25">
      <c r="A62" s="9" t="s">
        <v>0</v>
      </c>
      <c r="B62" t="s">
        <v>134</v>
      </c>
      <c r="C62" t="s">
        <v>0</v>
      </c>
      <c r="D62" t="s">
        <v>135</v>
      </c>
      <c r="E62"/>
      <c r="F62" t="s">
        <v>0</v>
      </c>
      <c r="G62" s="10">
        <f>TODAY()+56</f>
        <v>44355.39299774305</v>
      </c>
      <c r="H62" s="10">
        <f>TODAY()+57</f>
        <v>44356.39299774305</v>
      </c>
      <c r="I62" t="s">
        <v>0</v>
      </c>
      <c r="J62">
        <v>0</v>
      </c>
      <c r="K62">
        <v>8</v>
      </c>
      <c r="L62">
        <v>0</v>
      </c>
      <c r="M62">
        <v>0</v>
      </c>
      <c r="N62" t="s">
        <v>23</v>
      </c>
      <c r="O62" t="s">
        <v>24</v>
      </c>
      <c r="P62" t="s">
        <v>0</v>
      </c>
      <c r="Q62">
        <v>0</v>
      </c>
      <c r="R62">
        <v>0</v>
      </c>
    </row>
    <row r="63" spans="1:18" x14ac:dyDescent="0.25">
      <c r="A63" s="9" t="s">
        <v>0</v>
      </c>
      <c r="B63" t="s">
        <v>136</v>
      </c>
      <c r="C63" t="s">
        <v>0</v>
      </c>
      <c r="D63" t="s">
        <v>137</v>
      </c>
      <c r="E63"/>
      <c r="F63" t="s">
        <v>0</v>
      </c>
      <c r="G63" s="10">
        <f>TODAY()+56</f>
        <v>44355.39299774305</v>
      </c>
      <c r="H63" s="10">
        <f>TODAY()+56</f>
        <v>44355.39299774305</v>
      </c>
      <c r="I63" t="s">
        <v>0</v>
      </c>
      <c r="J63">
        <v>0</v>
      </c>
      <c r="K63">
        <v>8</v>
      </c>
      <c r="L63">
        <v>0</v>
      </c>
      <c r="M63">
        <v>0</v>
      </c>
      <c r="N63" t="s">
        <v>23</v>
      </c>
      <c r="O63" t="s">
        <v>24</v>
      </c>
      <c r="P63" t="s">
        <v>0</v>
      </c>
      <c r="Q63">
        <v>0</v>
      </c>
      <c r="R63">
        <v>0</v>
      </c>
    </row>
    <row r="64" spans="1:18" x14ac:dyDescent="0.25">
      <c r="A64" s="9" t="s">
        <v>0</v>
      </c>
      <c r="B64" t="s">
        <v>138</v>
      </c>
      <c r="C64" t="s">
        <v>0</v>
      </c>
      <c r="D64" t="s">
        <v>139</v>
      </c>
      <c r="E64"/>
      <c r="F64" t="s">
        <v>0</v>
      </c>
      <c r="G64" s="10">
        <f>TODAY()+56</f>
        <v>44355.39299774305</v>
      </c>
      <c r="H64" s="10">
        <f>TODAY()+56</f>
        <v>44355.39299774305</v>
      </c>
      <c r="I64" t="s">
        <v>0</v>
      </c>
      <c r="J64">
        <v>0</v>
      </c>
      <c r="K64">
        <v>8</v>
      </c>
      <c r="L64">
        <v>0</v>
      </c>
      <c r="M64">
        <v>0</v>
      </c>
      <c r="N64" t="s">
        <v>23</v>
      </c>
      <c r="O64" t="s">
        <v>24</v>
      </c>
      <c r="P64" t="s">
        <v>0</v>
      </c>
      <c r="Q64">
        <v>0</v>
      </c>
      <c r="R64">
        <v>0</v>
      </c>
    </row>
    <row r="65" spans="1:18" x14ac:dyDescent="0.25">
      <c r="A65" s="9" t="s">
        <v>0</v>
      </c>
      <c r="B65" t="s">
        <v>140</v>
      </c>
      <c r="C65" t="s">
        <v>0</v>
      </c>
      <c r="D65" t="s">
        <v>141</v>
      </c>
      <c r="E65"/>
      <c r="F65" t="s">
        <v>0</v>
      </c>
      <c r="G65" s="10">
        <f>TODAY()+56</f>
        <v>44355.39299774305</v>
      </c>
      <c r="H65" s="10">
        <f>TODAY()+56</f>
        <v>44355.39299774305</v>
      </c>
      <c r="I65" t="s">
        <v>0</v>
      </c>
      <c r="J65">
        <v>0</v>
      </c>
      <c r="K65">
        <v>8</v>
      </c>
      <c r="L65">
        <v>0</v>
      </c>
      <c r="M65">
        <v>0</v>
      </c>
      <c r="N65" t="s">
        <v>23</v>
      </c>
      <c r="O65" t="s">
        <v>24</v>
      </c>
      <c r="P65" t="s">
        <v>0</v>
      </c>
      <c r="Q65">
        <v>0</v>
      </c>
      <c r="R65">
        <v>0</v>
      </c>
    </row>
    <row r="66" spans="1:18" x14ac:dyDescent="0.25">
      <c r="A66" s="9" t="s">
        <v>0</v>
      </c>
      <c r="B66" t="s">
        <v>142</v>
      </c>
      <c r="C66" t="s">
        <v>0</v>
      </c>
      <c r="D66" t="s">
        <v>143</v>
      </c>
      <c r="E66"/>
      <c r="F66" t="s">
        <v>0</v>
      </c>
      <c r="G66" s="10">
        <f>TODAY()+56</f>
        <v>44355.39299774305</v>
      </c>
      <c r="H66" s="10">
        <f>TODAY()+56</f>
        <v>44355.39299774305</v>
      </c>
      <c r="I66" t="s">
        <v>0</v>
      </c>
      <c r="J66">
        <v>0</v>
      </c>
      <c r="K66">
        <v>8</v>
      </c>
      <c r="L66">
        <v>0</v>
      </c>
      <c r="M66">
        <v>0</v>
      </c>
      <c r="N66" t="s">
        <v>23</v>
      </c>
      <c r="O66" t="s">
        <v>24</v>
      </c>
      <c r="P66" t="s">
        <v>0</v>
      </c>
      <c r="Q66">
        <v>0</v>
      </c>
      <c r="R66">
        <v>0</v>
      </c>
    </row>
    <row r="67" spans="1:18" x14ac:dyDescent="0.25">
      <c r="A67" s="9" t="s">
        <v>0</v>
      </c>
      <c r="B67" t="s">
        <v>144</v>
      </c>
      <c r="C67" t="s">
        <v>0</v>
      </c>
      <c r="D67" t="s">
        <v>145</v>
      </c>
      <c r="E67"/>
      <c r="F67" t="s">
        <v>0</v>
      </c>
      <c r="G67" s="10">
        <f>TODAY()+56</f>
        <v>44355.39299775463</v>
      </c>
      <c r="H67" s="10">
        <f>TODAY()+56</f>
        <v>44355.39299775463</v>
      </c>
      <c r="I67" t="s">
        <v>0</v>
      </c>
      <c r="J67">
        <v>0</v>
      </c>
      <c r="K67">
        <v>8</v>
      </c>
      <c r="L67">
        <v>0</v>
      </c>
      <c r="M67">
        <v>0</v>
      </c>
      <c r="N67" t="s">
        <v>23</v>
      </c>
      <c r="O67" t="s">
        <v>24</v>
      </c>
      <c r="P67" t="s">
        <v>0</v>
      </c>
      <c r="Q67">
        <v>0</v>
      </c>
      <c r="R67">
        <v>0</v>
      </c>
    </row>
    <row r="68" spans="1:18" x14ac:dyDescent="0.25">
      <c r="A68" s="9" t="s">
        <v>0</v>
      </c>
      <c r="B68" t="s">
        <v>146</v>
      </c>
      <c r="C68" t="s">
        <v>0</v>
      </c>
      <c r="D68" t="s">
        <v>147</v>
      </c>
      <c r="E68"/>
      <c r="F68" t="s">
        <v>0</v>
      </c>
      <c r="G68" s="10">
        <f>TODAY()+56</f>
        <v>44355.39299775463</v>
      </c>
      <c r="H68" s="10">
        <f>TODAY()+56</f>
        <v>44355.39299775463</v>
      </c>
      <c r="I68" t="s">
        <v>0</v>
      </c>
      <c r="J68">
        <v>0</v>
      </c>
      <c r="K68">
        <v>8</v>
      </c>
      <c r="L68">
        <v>0</v>
      </c>
      <c r="M68">
        <v>0</v>
      </c>
      <c r="N68" t="s">
        <v>23</v>
      </c>
      <c r="O68" t="s">
        <v>24</v>
      </c>
      <c r="P68" t="s">
        <v>0</v>
      </c>
      <c r="Q68">
        <v>0</v>
      </c>
      <c r="R68">
        <v>0</v>
      </c>
    </row>
    <row r="69" spans="1:1" x14ac:dyDescent="0.25">
      <c r="A69" t="s">
        <v>0</v>
      </c>
    </row>
    <row r="70" spans="1:18" x14ac:dyDescent="0.25">
      <c r="A70" s="12" t="s">
        <v>148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x14ac:dyDescent="0.25">
      <c r="A71" s="12" t="s">
        <v>149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</sheetData>
  <mergeCells count="59">
    <mergeCell ref="A1:G3"/>
    <mergeCell ref="H2:R2"/>
    <mergeCell ref="A4:I4"/>
    <mergeCell ref="J4:R4"/>
    <mergeCell ref="C6:E6"/>
    <mergeCell ref="D7:E7"/>
    <mergeCell ref="D8:E8"/>
    <mergeCell ref="D9:E9"/>
    <mergeCell ref="D10:E10"/>
    <mergeCell ref="D11:E11"/>
    <mergeCell ref="D12:E12"/>
    <mergeCell ref="D16:E16"/>
    <mergeCell ref="D17:E17"/>
    <mergeCell ref="C18:E18"/>
    <mergeCell ref="D19:E19"/>
    <mergeCell ref="D20:E20"/>
    <mergeCell ref="D21:E21"/>
    <mergeCell ref="D22:E22"/>
    <mergeCell ref="D23:E23"/>
    <mergeCell ref="C24:E24"/>
    <mergeCell ref="D25:E25"/>
    <mergeCell ref="D29:E29"/>
    <mergeCell ref="D30:E30"/>
    <mergeCell ref="C31:E31"/>
    <mergeCell ref="D32:E32"/>
    <mergeCell ref="D33:E33"/>
    <mergeCell ref="D34:E34"/>
    <mergeCell ref="D35:E35"/>
    <mergeCell ref="D36:E36"/>
    <mergeCell ref="C37:E37"/>
    <mergeCell ref="D38:E38"/>
    <mergeCell ref="D39:E39"/>
    <mergeCell ref="D40:E40"/>
    <mergeCell ref="D41:E41"/>
    <mergeCell ref="D42:E42"/>
    <mergeCell ref="D47:E47"/>
    <mergeCell ref="C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C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A70:R70"/>
    <mergeCell ref="A71:R71"/>
  </mergeCells>
  <hyperlinks>
    <hyperlink ref="H2" r:id="rId1" tooltip="GanttPRO.com"/>
    <hyperlink ref="A70" r:id="rId2" tooltip="GanttPRO.com"/>
    <hyperlink ref="A71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Workshop Planning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2021-04-13T09:25:54Z</dcterms:created>
  <dcterms:modified xsi:type="dcterms:W3CDTF">2021-04-13T09:25:54Z</dcterms:modified>
</cp:coreProperties>
</file>