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 Project Timeline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<sst xmlns="http://schemas.openxmlformats.org/spreadsheetml/2006/main" count="1759" uniqueCount="417">
  <si>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</si>
  <si>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</si>
  <si>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Construction Project Timeline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</si>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</sst>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 Project Timeline_(GanttPRO.com)_09 04 2021 11 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 Project Timeline_(GanttPRO.com)_09 04 2021 11 20" TargetMode="External"/><Relationship Id="rId2" Type="http://schemas.openxmlformats.org/officeDocument/2006/relationships/hyperlink" Target="https://ganttpro.com?utm_source=excel_generated_footer_text_1&amp;title=Construction Project Timeline_(GanttPRO.com)_09 04 2021 11 20" TargetMode="External"/><Relationship Id="rId3" Type="http://schemas.openxmlformats.org/officeDocument/2006/relationships/hyperlink" Target="https://ganttpro.com?utm_source=excel_generated_footer_text_2&amp;title=Construction Project Timeline_(GanttPRO.com)_09 04 2021 11 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44295.34791670139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44387.34791586806</v>
      </c>
      <c r="G6" s="8">
        <f>TODAY()+155</f>
        <v>44450.34791586806</v>
      </c>
      <c r="H6" s="7" t="s">
        <v>0</v>
      </c>
      <c r="I6" s="7">
        <v>0</v>
      </c>
      <c r="J6" s="7">
        <v>368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44387.347915879625</v>
      </c>
      <c r="G7" s="10">
        <f>TODAY()+154</f>
        <v>44449.347915879625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TODAY()+95</f>
        <v>44390.347915879625</v>
      </c>
      <c r="G8" s="10">
        <f>TODAY()+155</f>
        <v>44450.347915879625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TODAY()+95</f>
        <v>44390.347915879625</v>
      </c>
      <c r="G9" s="10">
        <f>TODAY()+155</f>
        <v>44450.347915879625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TODAY()+95</f>
        <v>44390.347915879625</v>
      </c>
      <c r="G10" s="10">
        <f>TODAY()+155</f>
        <v>44450.347915879625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TODAY()+97</f>
        <v>44392.347915879625</v>
      </c>
      <c r="G11" s="8">
        <f>TODAY()+162</f>
        <v>44457.347915879625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TODAY()+97</f>
        <v>44392.347915879625</v>
      </c>
      <c r="G12" s="10">
        <f>TODAY()+159</f>
        <v>44454.347915879625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TODAY()+98</f>
        <v>44393.34791589121</v>
      </c>
      <c r="G13" s="10">
        <f>TODAY()+160</f>
        <v>44455.34791589121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TODAY()+99</f>
        <v>44394.34791589121</v>
      </c>
      <c r="G14" s="10">
        <f>TODAY()+161</f>
        <v>44456.34791589121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TODAY()+102</f>
        <v>44397.34791589121</v>
      </c>
      <c r="G15" s="10">
        <f>TODAY()+162</f>
        <v>44457.34791589121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TODAY()+102</f>
        <v>44397.34791589121</v>
      </c>
      <c r="G16" s="10">
        <f>TODAY()+162</f>
        <v>44457.34791589121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TODAY()+102</f>
        <v>44397.34791589121</v>
      </c>
      <c r="G17" s="10">
        <f>TODAY()+162</f>
        <v>44457.34791589121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TODAY()+104</f>
        <v>44399.34791589121</v>
      </c>
      <c r="G18" s="8">
        <f>TODAY()+169</f>
        <v>44464.34791589121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TODAY()+104</f>
        <v>44399.34791589121</v>
      </c>
      <c r="G19" s="10">
        <f>TODAY()+166</f>
        <v>44461.34791589121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TODAY()+105</f>
        <v>44400.34791589121</v>
      </c>
      <c r="G20" s="10">
        <f>TODAY()+167</f>
        <v>44462.34791590278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TODAY()+106</f>
        <v>44401.34791590278</v>
      </c>
      <c r="G21" s="10">
        <f>TODAY()+168</f>
        <v>44463.34791590278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TODAY()+109</f>
        <v>44404.34791590278</v>
      </c>
      <c r="G22" s="10">
        <f>TODAY()+169</f>
        <v>44464.34791590278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TODAY()+109</f>
        <v>44404.34791590278</v>
      </c>
      <c r="G23" s="10">
        <f>TODAY()+169</f>
        <v>44464.34791590278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TODAY()+110</f>
        <v>44405.34791590278</v>
      </c>
      <c r="G24" s="8">
        <f>TODAY()+175</f>
        <v>44470.34791590278</v>
      </c>
      <c r="H24" s="7" t="s">
        <v>0</v>
      </c>
      <c r="I24" s="7">
        <v>0</v>
      </c>
      <c r="J24" s="7">
        <v>384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TODAY()+110</f>
        <v>44405.34791590278</v>
      </c>
      <c r="G25" s="10">
        <f>TODAY()+172</f>
        <v>44467.34791590278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TODAY()+111</f>
        <v>44406.34791590278</v>
      </c>
      <c r="G26" s="10">
        <f>TODAY()+173</f>
        <v>44468.34791590278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TODAY()+112</f>
        <v>44407.34791590278</v>
      </c>
      <c r="G27" s="10">
        <f>TODAY()+174</f>
        <v>44469.34791590278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TODAY()+113</f>
        <v>44408.34791591435</v>
      </c>
      <c r="G28" s="10">
        <f>TODAY()+175</f>
        <v>44470.34791591435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44411.34791591435</v>
      </c>
      <c r="G29" s="10">
        <f>TODAY()+176</f>
        <v>44471.34791591435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44411.34791591435</v>
      </c>
      <c r="G30" s="8">
        <f>TODAY()+180</f>
        <v>44475.34791591435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44411.34791592593</v>
      </c>
      <c r="G31" s="10">
        <f>TODAY()+176</f>
        <v>44471.34791592593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44412.34791592593</v>
      </c>
      <c r="G32" s="10">
        <f>TODAY()+179</f>
        <v>44474.34791592593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44413.34791592593</v>
      </c>
      <c r="G33" s="10">
        <f>TODAY()+180</f>
        <v>44475.34791592593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44414.34791592593</v>
      </c>
      <c r="G34" s="10">
        <f>TODAY()+181</f>
        <v>44476.34791592593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44415.34791592593</v>
      </c>
      <c r="G35" s="10">
        <f>TODAY()+182</f>
        <v>44477.34791592593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44418.34791592593</v>
      </c>
      <c r="G36" s="8">
        <f>TODAY()+183</f>
        <v>44478.3479159375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44418.3479159375</v>
      </c>
      <c r="G37" s="10">
        <f>TODAY()+183</f>
        <v>44478.3479159375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44418.3479159375</v>
      </c>
      <c r="G38" s="10">
        <f>TODAY()+183</f>
        <v>44478.3479159375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44419.3479159375</v>
      </c>
      <c r="G39" s="10">
        <f>TODAY()+186</f>
        <v>44481.3479159375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44420.3479159375</v>
      </c>
      <c r="G40" s="10">
        <f>TODAY()+187</f>
        <v>44482.3479159375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44422.3479159375</v>
      </c>
      <c r="G41" s="8">
        <f>TODAY()+190</f>
        <v>44485.3479159375</v>
      </c>
      <c r="H41" s="7" t="s">
        <v>0</v>
      </c>
      <c r="I41" s="7">
        <v>0</v>
      </c>
      <c r="J41" s="7">
        <v>368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44422.3479159375</v>
      </c>
      <c r="G42" s="10">
        <f>TODAY()+189</f>
        <v>44484.3479159375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TODAY()+130</f>
        <v>44425.3479159375</v>
      </c>
      <c r="G43" s="10">
        <f>TODAY()+190</f>
        <v>44485.3479159375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TODAY()+130</f>
        <v>44425.3479159375</v>
      </c>
      <c r="G44" s="10">
        <f>TODAY()+190</f>
        <v>44485.347915949074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TODAY()+130</f>
        <v>44425.347915949074</v>
      </c>
      <c r="G45" s="10">
        <f>TODAY()+190</f>
        <v>44485.347915949074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44427.347915949074</v>
      </c>
      <c r="G46" s="8">
        <f>TODAY()+196</f>
        <v>44491.347915949074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44427.347915949074</v>
      </c>
      <c r="G47" s="10">
        <f>TODAY()+194</f>
        <v>44489.347915949074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44428.347915949074</v>
      </c>
      <c r="G48" s="10">
        <f>TODAY()+195</f>
        <v>44490.347915949074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44429.347915949074</v>
      </c>
      <c r="G49" s="10">
        <f>TODAY()+196</f>
        <v>44491.347915949074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44432.347915949074</v>
      </c>
      <c r="G50" s="10">
        <f>TODAY()+197</f>
        <v>44492.347915949074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6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TODAY()+137</f>
        <v>44432.347915949074</v>
      </c>
      <c r="G51" s="8">
        <f>TODAY()+201</f>
        <v>44496.347915949074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TODAY()+137</f>
        <v>44432.34791596065</v>
      </c>
      <c r="G52" s="10">
        <f>TODAY()+197</f>
        <v>44492.34791596065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TODAY()+138</f>
        <v>44433.34791596065</v>
      </c>
      <c r="G53" s="10">
        <f>TODAY()+200</f>
        <v>44495.34791596065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TODAY()+139</f>
        <v>44434.34791596065</v>
      </c>
      <c r="G54" s="10">
        <f>TODAY()+201</f>
        <v>44496.34791596065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44436.34791596065</v>
      </c>
      <c r="G55" s="8">
        <f>TODAY()+204</f>
        <v>44499.34791596065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44436.34791596065</v>
      </c>
      <c r="G56" s="10">
        <f>TODAY()+203</f>
        <v>44498.34791596065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44439.34791596065</v>
      </c>
      <c r="G57" s="10">
        <f>TODAY()+204</f>
        <v>44499.34791596065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44439.34791596065</v>
      </c>
      <c r="G58" s="8">
        <f>TODAY()+207</f>
        <v>44502.34791597222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44439.34791597222</v>
      </c>
      <c r="G59" s="10">
        <f>TODAY()+204</f>
        <v>44499.34791597222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44440.34791597222</v>
      </c>
      <c r="G60" s="10">
        <f>TODAY()+207</f>
        <v>44502.34791597222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44441.34791597222</v>
      </c>
      <c r="G61" s="10">
        <f>TODAY()+208</f>
        <v>44503.34791597222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44442.34791597222</v>
      </c>
      <c r="G62" s="10">
        <f>TODAY()+209</f>
        <v>44504.34791597222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44446.34791597222</v>
      </c>
      <c r="G63" s="8">
        <f>TODAY()+211</f>
        <v>44506.34791597222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44446.34791597222</v>
      </c>
      <c r="G64" s="10">
        <f>TODAY()+211</f>
        <v>44506.34791597222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44446.34791597222</v>
      </c>
      <c r="G65" s="10">
        <f>TODAY()+211</f>
        <v>44506.347915983795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44446.347915983795</v>
      </c>
      <c r="G66" s="10">
        <f>TODAY()+211</f>
        <v>44506.347915983795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44447.347915983795</v>
      </c>
      <c r="G67" s="10">
        <f>TODAY()+214</f>
        <v>44509.347915983795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44449.34791599537</v>
      </c>
      <c r="G68" s="8">
        <f>TODAY()+217</f>
        <v>44512.34791599537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44449.34791599537</v>
      </c>
      <c r="G69" s="10">
        <f>TODAY()+216</f>
        <v>44511.34791599537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44450.34791599537</v>
      </c>
      <c r="G70" s="10">
        <f>TODAY()+217</f>
        <v>44512.34791599537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44453.34791599537</v>
      </c>
      <c r="G71" s="8">
        <f>TODAY()+218</f>
        <v>44513.34791599537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44453.34791599537</v>
      </c>
      <c r="G72" s="10">
        <f>TODAY()+218</f>
        <v>44513.34791599537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44453.34791599537</v>
      </c>
      <c r="G73" s="10">
        <f>TODAY()+218</f>
        <v>44513.34791599537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44454.34791599537</v>
      </c>
      <c r="G74" s="10">
        <f>TODAY()+221</f>
        <v>44516.34791599537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44455.34791599537</v>
      </c>
      <c r="G75" s="10">
        <f>TODAY()+222</f>
        <v>44517.34791599537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44457.34791600694</v>
      </c>
      <c r="G76" s="8">
        <f>TODAY()+229</f>
        <v>44524.34791600694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44457.34791600694</v>
      </c>
      <c r="G77" s="10">
        <f>TODAY()+224</f>
        <v>44519.34791600694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44460.34791600694</v>
      </c>
      <c r="G78" s="10">
        <f>TODAY()+225</f>
        <v>44520.34791600694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44460.34791600694</v>
      </c>
      <c r="G79" s="10">
        <f>TODAY()+225</f>
        <v>44520.34791600694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44460.34791600694</v>
      </c>
      <c r="G80" s="10">
        <f>TODAY()+225</f>
        <v>44520.34791600694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44461.34791600694</v>
      </c>
      <c r="G81" s="10">
        <f>TODAY()+228</f>
        <v>44523.34791600694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44462.34791600694</v>
      </c>
      <c r="G82" s="10">
        <f>TODAY()+229</f>
        <v>44524.34791600694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44463.34791600694</v>
      </c>
      <c r="G83" s="10">
        <f>TODAY()+230</f>
        <v>44525.34791600694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44464.34791601852</v>
      </c>
      <c r="G84" s="10">
        <f>TODAY()+231</f>
        <v>44526.34791601852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44467.34791601852</v>
      </c>
      <c r="G85" s="10">
        <f>TODAY()+232</f>
        <v>44527.34791601852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44467.34791601852</v>
      </c>
      <c r="G86" s="10">
        <f>TODAY()+232</f>
        <v>44527.34791601852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44468.34791601852</v>
      </c>
      <c r="G87" s="8">
        <f>TODAY()+236</f>
        <v>44531.34791601852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44468.34791601852</v>
      </c>
      <c r="G88" s="10">
        <f>TODAY()+235</f>
        <v>44530.34791601852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44469.34791601852</v>
      </c>
      <c r="G89" s="10">
        <f>TODAY()+236</f>
        <v>44531.34791601852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44470.34791601852</v>
      </c>
      <c r="G90" s="10">
        <f>TODAY()+237</f>
        <v>44532.34791601852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44474.34791601852</v>
      </c>
      <c r="G91" s="8">
        <f>TODAY()+239</f>
        <v>44534.34791601852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44474.34791603009</v>
      </c>
      <c r="G92" s="10">
        <f>TODAY()+239</f>
        <v>44534.34791603009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44474.34791603009</v>
      </c>
      <c r="G93" s="10">
        <f>TODAY()+239</f>
        <v>44534.34791603009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44474.34791603009</v>
      </c>
      <c r="G94" s="10">
        <f>TODAY()+239</f>
        <v>44534.34791603009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44476.34791603009</v>
      </c>
      <c r="G95" s="8">
        <f>TODAY()+246</f>
        <v>44541.34791603009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44476.34791603009</v>
      </c>
      <c r="G96" s="10">
        <f>TODAY()+243</f>
        <v>44538.34791603009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44477.34791603009</v>
      </c>
      <c r="G97" s="10">
        <f>TODAY()+244</f>
        <v>44539.34791603009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44478.34791603009</v>
      </c>
      <c r="G98" s="10">
        <f>TODAY()+245</f>
        <v>44540.34791603009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44481.34791603009</v>
      </c>
      <c r="G99" s="10">
        <f>TODAY()+246</f>
        <v>44541.34791603009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44481.34791604167</v>
      </c>
      <c r="G100" s="10">
        <f>TODAY()+246</f>
        <v>44541.34791604167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44482.34791604167</v>
      </c>
      <c r="G101" s="8">
        <f>TODAY()+250</f>
        <v>44545.34791604167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44482.34791604167</v>
      </c>
      <c r="G102" s="10">
        <f>TODAY()+249</f>
        <v>44544.34791604167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44483.34791604167</v>
      </c>
      <c r="G103" s="10">
        <f>TODAY()+250</f>
        <v>44545.34791604167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44484.34791604167</v>
      </c>
      <c r="G104" s="10">
        <f>TODAY()+251</f>
        <v>44546.34791604167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44485.34791604167</v>
      </c>
      <c r="G105" s="10">
        <f>TODAY()+252</f>
        <v>44547.34791604167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44488.34791604167</v>
      </c>
      <c r="G106" s="8">
        <f>TODAY()+256</f>
        <v>44551.34791604167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44488.34791604167</v>
      </c>
      <c r="G107" s="10">
        <f>TODAY()+253</f>
        <v>44548.34791604167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44488.34791604167</v>
      </c>
      <c r="G108" s="10">
        <f>TODAY()+253</f>
        <v>44548.347916053244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44489.347916053244</v>
      </c>
      <c r="G109" s="10">
        <f>TODAY()+256</f>
        <v>44551.347916053244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44490.347916053244</v>
      </c>
      <c r="G110" s="10">
        <f>TODAY()+257</f>
        <v>44552.347916053244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44492.347916053244</v>
      </c>
      <c r="G111" s="8">
        <f>TODAY()+260</f>
        <v>44555.347916053244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44492.347916053244</v>
      </c>
      <c r="G112" s="10">
        <f>TODAY()+259</f>
        <v>44554.347916053244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44495.347916053244</v>
      </c>
      <c r="G113" s="10">
        <f>TODAY()+260</f>
        <v>44555.347916053244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44495.347916053244</v>
      </c>
      <c r="G114" s="8">
        <f>TODAY()+264</f>
        <v>44559.347916053244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44495.347916053244</v>
      </c>
      <c r="G115" s="10">
        <f>TODAY()+260</f>
        <v>44555.347916053244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44496.347916053244</v>
      </c>
      <c r="G116" s="10">
        <f>TODAY()+263</f>
        <v>44558.347916053244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44497.34791606481</v>
      </c>
      <c r="G117" s="10">
        <f>TODAY()+264</f>
        <v>44559.34791606481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44499.34791606481</v>
      </c>
      <c r="G118" s="8">
        <f>TODAY()+267</f>
        <v>44562.34791606481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44499.34791606481</v>
      </c>
      <c r="G119" s="10">
        <f>TODAY()+266</f>
        <v>44561.34791606481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44502.34791606481</v>
      </c>
      <c r="G120" s="10">
        <f>TODAY()+267</f>
        <v>44562.34791606481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44502.34791606481</v>
      </c>
      <c r="G121" s="8">
        <f>TODAY()+274</f>
        <v>44569.34791606481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44502.34791606481</v>
      </c>
      <c r="G122" s="10">
        <f>TODAY()+267</f>
        <v>44562.34791606481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44503.34791606481</v>
      </c>
      <c r="G123" s="10">
        <f>TODAY()+270</f>
        <v>44565.34791606481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44504.34791606481</v>
      </c>
      <c r="G124" s="10">
        <f>TODAY()+271</f>
        <v>44566.34791606481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44505.34791607639</v>
      </c>
      <c r="G125" s="10">
        <f>TODAY()+272</f>
        <v>44567.34791607639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44506.34791607639</v>
      </c>
      <c r="G126" s="10">
        <f>TODAY()+273</f>
        <v>44568.34791607639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44509.34791607639</v>
      </c>
      <c r="G127" s="10">
        <f>TODAY()+274</f>
        <v>44569.34791607639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44509.34791607639</v>
      </c>
      <c r="G128" s="10">
        <f>TODAY()+274</f>
        <v>44569.34791607639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44509.347916087965</v>
      </c>
      <c r="G129" s="10">
        <f>TODAY()+274</f>
        <v>44569.347916087965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TODAY()+215</f>
        <v>44510.347916087965</v>
      </c>
      <c r="G130" s="10">
        <f>TODAY()+277</f>
        <v>44572.347916087965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TODAY()+216</f>
        <v>44511.347916099534</v>
      </c>
      <c r="G131" s="10">
        <f>TODAY()+278</f>
        <v>44573.347916099534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TODAY()+217</f>
        <v>44512.347916099534</v>
      </c>
      <c r="G132" s="10">
        <f>TODAY()+279</f>
        <v>44574.347916099534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44516.347916099534</v>
      </c>
      <c r="G133" s="8">
        <f>TODAY()+284</f>
        <v>44579.347916099534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44516.347916099534</v>
      </c>
      <c r="G134" s="10">
        <f>TODAY()+281</f>
        <v>44576.347916099534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44516.347916099534</v>
      </c>
      <c r="G135" s="10">
        <f>TODAY()+281</f>
        <v>44576.347916099534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44516.347916099534</v>
      </c>
      <c r="G136" s="10">
        <f>TODAY()+281</f>
        <v>44576.347916099534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44517.347916099534</v>
      </c>
      <c r="G137" s="10">
        <f>TODAY()+284</f>
        <v>44579.347916099534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44519.347916099534</v>
      </c>
      <c r="G138" s="8">
        <f>TODAY()+291</f>
        <v>44586.347916099534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44519.34791611111</v>
      </c>
      <c r="G139" s="10">
        <f>TODAY()+286</f>
        <v>44581.34791611111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44520.34791611111</v>
      </c>
      <c r="G140" s="10">
        <f>TODAY()+287</f>
        <v>44582.34791611111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44523.34791611111</v>
      </c>
      <c r="G141" s="10">
        <f>TODAY()+288</f>
        <v>44583.34791611111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44523.34791611111</v>
      </c>
      <c r="G142" s="10">
        <f>TODAY()+288</f>
        <v>44583.34791611111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44523.34791611111</v>
      </c>
      <c r="G143" s="10">
        <f>TODAY()+288</f>
        <v>44583.34791611111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44524.34791611111</v>
      </c>
      <c r="G144" s="10">
        <f>TODAY()+291</f>
        <v>44586.34791611111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44526.347916122686</v>
      </c>
      <c r="G145" s="8">
        <f>TODAY()+294</f>
        <v>44589.347916122686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44526.347916122686</v>
      </c>
      <c r="G146" s="10">
        <f>TODAY()+293</f>
        <v>44588.347916122686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44527.347916122686</v>
      </c>
      <c r="G147" s="10">
        <f>TODAY()+294</f>
        <v>44589.347916122686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44530.347916122686</v>
      </c>
      <c r="G148" s="10">
        <f>TODAY()+295</f>
        <v>44590.347916122686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44530.347916122686</v>
      </c>
      <c r="G149" s="8">
        <f>TODAY()+301</f>
        <v>44596.347916122686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44530.347916122686</v>
      </c>
      <c r="G150" s="10">
        <f>TODAY()+295</f>
        <v>44590.347916122686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44531.347916122686</v>
      </c>
      <c r="G151" s="10">
        <f>TODAY()+298</f>
        <v>44593.347916122686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44532.347916122686</v>
      </c>
      <c r="G152" s="10">
        <f>TODAY()+299</f>
        <v>44594.347916122686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44533.347916134255</v>
      </c>
      <c r="G153" s="10">
        <f>TODAY()+300</f>
        <v>44595.347916134255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44534.347916134255</v>
      </c>
      <c r="G154" s="10">
        <f>TODAY()+301</f>
        <v>44596.347916134255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44537.347916134255</v>
      </c>
      <c r="G155" s="10">
        <f>TODAY()+302</f>
        <v>44597.347916134255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44537.347916134255</v>
      </c>
      <c r="G156" s="8">
        <f>TODAY()+309</f>
        <v>44604.347916134255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44537.347916134255</v>
      </c>
      <c r="G157" s="10">
        <f>TODAY()+302</f>
        <v>44597.347916134255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44538.347916134255</v>
      </c>
      <c r="G158" s="10">
        <f>TODAY()+305</f>
        <v>44600.347916134255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44539.347916134255</v>
      </c>
      <c r="G159" s="10">
        <f>TODAY()+306</f>
        <v>44601.347916134255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44540.347916134255</v>
      </c>
      <c r="G160" s="10">
        <f>TODAY()+307</f>
        <v>44602.347916134255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44541.347916134255</v>
      </c>
      <c r="G161" s="10">
        <f>TODAY()+308</f>
        <v>44603.34791614584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44544.34791614584</v>
      </c>
      <c r="G162" s="10">
        <f>TODAY()+309</f>
        <v>44604.34791614584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44544.34791614584</v>
      </c>
      <c r="G163" s="10">
        <f>TODAY()+309</f>
        <v>44604.34791614584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44544.34791614584</v>
      </c>
      <c r="G164" s="10">
        <f>TODAY()+309</f>
        <v>44604.34791614584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44546.34791614584</v>
      </c>
      <c r="G165" s="8">
        <f>TODAY()+316</f>
        <v>44611.34791614584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44546.34791614584</v>
      </c>
      <c r="G166" s="10">
        <f>TODAY()+313</f>
        <v>44608.34791614584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44547.34791614584</v>
      </c>
      <c r="G167" s="10">
        <f>TODAY()+314</f>
        <v>44609.34791614584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44548.34791614584</v>
      </c>
      <c r="G168" s="10">
        <f>TODAY()+315</f>
        <v>44610.34791614584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44551.34791614584</v>
      </c>
      <c r="G169" s="10">
        <f>TODAY()+316</f>
        <v>44611.34791614584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44551.34791615741</v>
      </c>
      <c r="G170" s="8">
        <f>TODAY()+316</f>
        <v>44611.34791615741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44551.34791616898</v>
      </c>
      <c r="G171" s="10">
        <f>TODAY()+316</f>
        <v>44611.34791616898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44552.34791616898</v>
      </c>
      <c r="G172" s="10">
        <f>TODAY()+319</f>
        <v>44614.34791616898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44553.34791616898</v>
      </c>
      <c r="G173" s="10">
        <f>TODAY()+320</f>
        <v>44615.34791616898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44555.34791616898</v>
      </c>
      <c r="G174" s="8">
        <f>TODAY()+323</f>
        <v>44618.34791616898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44555.34791616898</v>
      </c>
      <c r="G175" s="10">
        <f>TODAY()+322</f>
        <v>44617.34791618056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44558.34791618056</v>
      </c>
      <c r="G176" s="10">
        <f>TODAY()+323</f>
        <v>44618.34791618056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44558.34791618056</v>
      </c>
      <c r="G177" s="10">
        <f>TODAY()+323</f>
        <v>44618.34791618056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44559.34791618056</v>
      </c>
      <c r="G178" s="8">
        <f>TODAY()+327</f>
        <v>44622.34791618056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44559.34791618056</v>
      </c>
      <c r="G179" s="10">
        <f>TODAY()+326</f>
        <v>44621.34791618056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44560.34791618056</v>
      </c>
      <c r="G180" s="10">
        <f>TODAY()+327</f>
        <v>44622.34791618056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44561.34791618056</v>
      </c>
      <c r="G181" s="10">
        <f>TODAY()+328</f>
        <v>44623.34791618056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44562.34791618056</v>
      </c>
      <c r="G182" s="10">
        <f>TODAY()+329</f>
        <v>44624.34791618056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44565.34791618056</v>
      </c>
      <c r="G183" s="10">
        <f>TODAY()+330</f>
        <v>44625.34791619213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44565.34791619213</v>
      </c>
      <c r="G184" s="8">
        <f>TODAY()+333</f>
        <v>44628.34791619213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44565.34791619213</v>
      </c>
      <c r="G185" s="10">
        <f>TODAY()+330</f>
        <v>44625.34791619213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44566.34791619213</v>
      </c>
      <c r="G186" s="10">
        <f>TODAY()+333</f>
        <v>44628.34791619213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44568.34791619213</v>
      </c>
      <c r="G187" s="8">
        <f>TODAY()+336</f>
        <v>44631.34791619213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44568.34791619213</v>
      </c>
      <c r="G188" s="10">
        <f>TODAY()+335</f>
        <v>44630.34791619213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44569.34791619213</v>
      </c>
      <c r="G189" s="10">
        <f>TODAY()+336</f>
        <v>44631.34791619213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44572.34791619213</v>
      </c>
      <c r="G190" s="8">
        <f>TODAY()+340</f>
        <v>44635.34791619213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44572.34791619213</v>
      </c>
      <c r="G191" s="10">
        <f>TODAY()+337</f>
        <v>44632.34791619213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44572.347916203704</v>
      </c>
      <c r="G192" s="10">
        <f>TODAY()+337</f>
        <v>44632.347916203704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44573.347916203704</v>
      </c>
      <c r="G193" s="10">
        <f>TODAY()+340</f>
        <v>44635.347916203704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44575.347916203704</v>
      </c>
      <c r="G194" s="8">
        <f>TODAY()+343</f>
        <v>44638.347916203704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44575.347916203704</v>
      </c>
      <c r="G195" s="10">
        <f>TODAY()+342</f>
        <v>44637.347916203704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44576.347916203704</v>
      </c>
      <c r="G196" s="10">
        <f>TODAY()+343</f>
        <v>44638.347916203704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44579.347916203704</v>
      </c>
      <c r="G197" s="8">
        <f>TODAY()+344</f>
        <v>44639.347916203704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44579.347916203704</v>
      </c>
      <c r="G198" s="10">
        <f>TODAY()+344</f>
        <v>44639.347916203704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44579.347916203704</v>
      </c>
      <c r="G199" s="10">
        <f>TODAY()+344</f>
        <v>44639.347916203704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44580.34791621528</v>
      </c>
      <c r="G200" s="10">
        <f>TODAY()+347</f>
        <v>44642.34791621528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44581.34791621528</v>
      </c>
      <c r="G201" s="10">
        <f>TODAY()+348</f>
        <v>44643.34791621528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44582.34791621528</v>
      </c>
      <c r="G202" s="10">
        <f>TODAY()+349</f>
        <v>44644.34791621528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44583.34791621528</v>
      </c>
      <c r="G203" s="10">
        <f>TODAY()+350</f>
        <v>44645.34791621528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44586.34791621528</v>
      </c>
      <c r="G204" s="10">
        <f>TODAY()+351</f>
        <v>44646.34791621528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1" t="s">
        <v>415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1" t="s">
        <v>416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Project 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2021-04-09T08:20:59Z</dcterms:created>
  <dcterms:modified xsi:type="dcterms:W3CDTF">2021-04-09T08:20:59Z</dcterms:modified>
</cp:coreProperties>
</file>