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oftware Development Plan" state="visible" r:id="rId4"/>
  </sheets>
  <calcPr calcId="171027" fullCalcOnLoad="1"/>
</workbook>
</file>

<file path=xl/sharedStrings.xml><?xml version="1.0" encoding="utf-8"?>
<sst xmlns="http://schemas.openxmlformats.org/spreadsheetml/2006/main" count="493" uniqueCount="125">
  <si>
    <t/>
  </si>
  <si>
    <t xml:space="preserve">Erstellen Sie ein Gantt-Diagramm in ein paar Klicks in GanttPRO      </t>
  </si>
  <si>
    <t>Software Development Plan</t>
  </si>
  <si>
    <t>Farbe</t>
  </si>
  <si>
    <t>PSP-Nummer</t>
  </si>
  <si>
    <t>Aufgabenname / Titel</t>
  </si>
  <si>
    <t>Zugeordnet zu</t>
  </si>
  <si>
    <t>Geplanter Starttermin</t>
  </si>
  <si>
    <t>Geplantes Enddatum</t>
  </si>
  <si>
    <t>Deadline</t>
  </si>
  <si>
    <t>Fortschritte (%)</t>
  </si>
  <si>
    <t>Dauer (Std)</t>
  </si>
  <si>
    <t>Geschätzte Stunden</t>
  </si>
  <si>
    <t>Zeitprotokoll (minuten)</t>
  </si>
  <si>
    <t>Status</t>
  </si>
  <si>
    <t>Priorität</t>
  </si>
  <si>
    <t>Aufgabenbeschreibung</t>
  </si>
  <si>
    <t>Kosten</t>
  </si>
  <si>
    <t>Istkosten</t>
  </si>
  <si>
    <t>1</t>
  </si>
  <si>
    <t>Projektmanagement-Aktivitäten</t>
  </si>
  <si>
    <t>1.1</t>
  </si>
  <si>
    <t>Projektauftrag</t>
  </si>
  <si>
    <t xml:space="preserve">Geöffnet </t>
  </si>
  <si>
    <t>Mittel</t>
  </si>
  <si>
    <t>1.2</t>
  </si>
  <si>
    <t>Projektmanagementplan</t>
  </si>
  <si>
    <t>1.3</t>
  </si>
  <si>
    <t>Überwachung/Kontrollaktivitäten</t>
  </si>
  <si>
    <t>1.4</t>
  </si>
  <si>
    <t>UP Aktivitätenmanagement abgeschlossen</t>
  </si>
  <si>
    <t>2</t>
  </si>
  <si>
    <t>Einführung/Planung</t>
  </si>
  <si>
    <t>2.1</t>
  </si>
  <si>
    <t>Feasibility Studie (Machbarkeitsstudie)</t>
  </si>
  <si>
    <t>2.2</t>
  </si>
  <si>
    <t>Business Case</t>
  </si>
  <si>
    <t>2.3</t>
  </si>
  <si>
    <t>Projektplanung</t>
  </si>
  <si>
    <t>2.4</t>
  </si>
  <si>
    <t>Einführung/Planung abgeschlossene Aktivitäten</t>
  </si>
  <si>
    <t>3</t>
  </si>
  <si>
    <t>Bedarfsanalyse</t>
  </si>
  <si>
    <t>3.1</t>
  </si>
  <si>
    <t>Anforderungserfassung</t>
  </si>
  <si>
    <t>3.2</t>
  </si>
  <si>
    <t>Sicherheitsplanung</t>
  </si>
  <si>
    <t>3.3</t>
  </si>
  <si>
    <t>Bedarfsanalyse abgeschlossen</t>
  </si>
  <si>
    <t>4</t>
  </si>
  <si>
    <t>Design</t>
  </si>
  <si>
    <t>4.1</t>
  </si>
  <si>
    <t>Hochwertiges Design</t>
  </si>
  <si>
    <t>4.2</t>
  </si>
  <si>
    <t>Konzeptnachweis</t>
  </si>
  <si>
    <t>4.3</t>
  </si>
  <si>
    <t>Detaildesign</t>
  </si>
  <si>
    <t>4.4</t>
  </si>
  <si>
    <t>Technische Spezifikation</t>
  </si>
  <si>
    <t>4.5</t>
  </si>
  <si>
    <t>Design abgeschlossen</t>
  </si>
  <si>
    <t>5</t>
  </si>
  <si>
    <t>Entwicklung</t>
  </si>
  <si>
    <t>5.1</t>
  </si>
  <si>
    <t>bauen/entwickeln</t>
  </si>
  <si>
    <t>5.2</t>
  </si>
  <si>
    <t>Integrationsplanung</t>
  </si>
  <si>
    <t>5.3</t>
  </si>
  <si>
    <t>Dokuentation</t>
  </si>
  <si>
    <t>5.4</t>
  </si>
  <si>
    <t>Testplan</t>
  </si>
  <si>
    <t>5.5</t>
  </si>
  <si>
    <t>Bereitstellungsplanung</t>
  </si>
  <si>
    <t>5.6</t>
  </si>
  <si>
    <t>Trainingsplanung</t>
  </si>
  <si>
    <t>5.7</t>
  </si>
  <si>
    <t>Business-Continuity-Plan</t>
  </si>
  <si>
    <t>5.8</t>
  </si>
  <si>
    <t>Transition Planning</t>
  </si>
  <si>
    <t>5.9</t>
  </si>
  <si>
    <t>Entwicklung abgeschlossen</t>
  </si>
  <si>
    <t>6</t>
  </si>
  <si>
    <t>Q&amp;A (Fragen und Antworten)</t>
  </si>
  <si>
    <t>6.1</t>
  </si>
  <si>
    <t>Unit-test (Modultest)</t>
  </si>
  <si>
    <t>6.2</t>
  </si>
  <si>
    <t>Funktionstest</t>
  </si>
  <si>
    <t>6.3</t>
  </si>
  <si>
    <t>Integrationstest</t>
  </si>
  <si>
    <t>6.4</t>
  </si>
  <si>
    <t>Regressionstest</t>
  </si>
  <si>
    <t>6.5</t>
  </si>
  <si>
    <t>Systemtest</t>
  </si>
  <si>
    <t>6.6</t>
  </si>
  <si>
    <t>Akzeptanztest</t>
  </si>
  <si>
    <t>6.7</t>
  </si>
  <si>
    <t>Test abgeschlossen</t>
  </si>
  <si>
    <t>7</t>
  </si>
  <si>
    <t>Umsetzung</t>
  </si>
  <si>
    <t>7.1</t>
  </si>
  <si>
    <t>Deployment</t>
  </si>
  <si>
    <t>7.2</t>
  </si>
  <si>
    <t>Training</t>
  </si>
  <si>
    <t>7.3</t>
  </si>
  <si>
    <t>Support</t>
  </si>
  <si>
    <t>7.4</t>
  </si>
  <si>
    <t>Entwicklung/Umsetzung abgeschlossen</t>
  </si>
  <si>
    <t>8</t>
  </si>
  <si>
    <t>Betrieb &amp; Wartung</t>
  </si>
  <si>
    <t>8.1</t>
  </si>
  <si>
    <t>Betriebsaktivitäten</t>
  </si>
  <si>
    <t>8.2</t>
  </si>
  <si>
    <t>Wartungsaktivitäten</t>
  </si>
  <si>
    <t>8.3</t>
  </si>
  <si>
    <t>Betrieb &amp; Wartung abgeschlossen</t>
  </si>
  <si>
    <t>9</t>
  </si>
  <si>
    <t>Disposition</t>
  </si>
  <si>
    <t>9.1</t>
  </si>
  <si>
    <t>Archiv</t>
  </si>
  <si>
    <t>9.2</t>
  </si>
  <si>
    <t>Entsorgung</t>
  </si>
  <si>
    <t>9.3</t>
  </si>
  <si>
    <t>Projekt abgeschlossen</t>
  </si>
  <si>
    <t xml:space="preserve">  Dieses Dokument wurde mit dem Onlinedienst https://ganttpro.com erstellt</t>
  </si>
  <si>
    <t xml:space="preserve">  Es steht Ihnen frei, das Dokument ohne Einschränkungen für Ihre Zwecke zu verwenden. Um es zu bearbeiten, erstellen Sie bitte eine Kopie oder verwenden Sie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</si>
</sst>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9575CD"/>
      </patternFill>
    </fill>
    <fill>
      <patternFill patternType="solid">
        <fgColor rgb="FFFFAB91"/>
      </patternFill>
    </fill>
    <fill>
      <patternFill patternType="solid">
        <fgColor rgb="FFD860BB"/>
      </patternFill>
    </fill>
    <fill>
      <patternFill patternType="solid">
        <fgColor rgb="FFF9D06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oftware Development Plan_(GanttPRO.com)_12 06 2020 15 5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oftware Development Plan_(GanttPRO.com)_12 06 2020 15 54" TargetMode="External"/><Relationship Id="rId2" Type="http://schemas.openxmlformats.org/officeDocument/2006/relationships/hyperlink" Target="https://ganttpro.com?utm_source=excel_generated_footer_text_1&amp;title=Software Development Plan_(GanttPRO.com)_12 06 2020 15 54" TargetMode="External"/><Relationship Id="rId3" Type="http://schemas.openxmlformats.org/officeDocument/2006/relationships/hyperlink" Target="https://ganttpro.com?utm_source=excel_generated_footer_text_2&amp;title=Software Development Plan_(GanttPRO.com)_12 06 2020 15 5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43994.53772584491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43995.53772555555</v>
      </c>
      <c r="G6" s="8">
        <f>TODAY()+6</f>
        <v>44000.53772555555</v>
      </c>
      <c r="H6" s="7" t="s">
        <v>0</v>
      </c>
      <c r="I6" s="7">
        <v>0</v>
      </c>
      <c r="J6" s="7">
        <v>40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43995.537725567134</v>
      </c>
      <c r="G7" s="10">
        <f>TODAY()+3</f>
        <v>43997.537725567134</v>
      </c>
      <c r="H7" t="s">
        <v>0</v>
      </c>
      <c r="I7">
        <v>0</v>
      </c>
      <c r="J7">
        <v>24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TODAY()+2</f>
        <v>43996.537725567134</v>
      </c>
      <c r="G8" s="10">
        <f>TODAY()+4</f>
        <v>43998.537725567134</v>
      </c>
      <c r="H8" t="s">
        <v>0</v>
      </c>
      <c r="I8">
        <v>0</v>
      </c>
      <c r="J8">
        <v>24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TODAY()+1</f>
        <v>43995.537725567134</v>
      </c>
      <c r="G9" s="10">
        <f>TODAY()+5</f>
        <v>43999.537725567134</v>
      </c>
      <c r="H9" t="s">
        <v>0</v>
      </c>
      <c r="I9">
        <v>0</v>
      </c>
      <c r="J9">
        <v>40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11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TODAY()+6</f>
        <v>44000.537725567134</v>
      </c>
      <c r="G10" s="10">
        <f>TODAY()+6</f>
        <v>44000.537725567134</v>
      </c>
      <c r="H10" t="s">
        <v>0</v>
      </c>
      <c r="I10">
        <v>0</v>
      </c>
      <c r="J10">
        <v>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</f>
        <v>43995.537725567134</v>
      </c>
      <c r="G11" s="8">
        <f>TODAY()+10</f>
        <v>44004.537725567134</v>
      </c>
      <c r="H11" s="7" t="s">
        <v>0</v>
      </c>
      <c r="I11" s="7">
        <v>0</v>
      </c>
      <c r="J11" s="7">
        <v>72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12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</f>
        <v>43995.5377255787</v>
      </c>
      <c r="G12" s="10">
        <f>TODAY()+3</f>
        <v>43997.5377255787</v>
      </c>
      <c r="H12" t="s">
        <v>0</v>
      </c>
      <c r="I12">
        <v>0</v>
      </c>
      <c r="J12">
        <v>24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12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TODAY()+4</f>
        <v>43998.5377255787</v>
      </c>
      <c r="G13" s="10">
        <f>TODAY()+6</f>
        <v>44000.5377255787</v>
      </c>
      <c r="H13" t="s">
        <v>0</v>
      </c>
      <c r="I13">
        <v>0</v>
      </c>
      <c r="J13">
        <v>24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12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TODAY()+7</f>
        <v>44001.5377255787</v>
      </c>
      <c r="G14" s="10">
        <f>TODAY()+9</f>
        <v>44003.5377255787</v>
      </c>
      <c r="H14" t="s">
        <v>0</v>
      </c>
      <c r="I14">
        <v>0</v>
      </c>
      <c r="J14">
        <v>24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11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TODAY()+10</f>
        <v>44004.5377255787</v>
      </c>
      <c r="G15" s="10">
        <f>TODAY()+10</f>
        <v>44004.5377255787</v>
      </c>
      <c r="H15" t="s">
        <v>0</v>
      </c>
      <c r="I15">
        <v>0</v>
      </c>
      <c r="J15">
        <v>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6" t="s">
        <v>0</v>
      </c>
      <c r="B16" s="7" t="s">
        <v>41</v>
      </c>
      <c r="C16" s="7" t="s">
        <v>42</v>
      </c>
      <c r="D16" s="7"/>
      <c r="E16" s="7" t="s">
        <v>0</v>
      </c>
      <c r="F16" s="8">
        <f>TODAY()+5</f>
        <v>43999.5377255787</v>
      </c>
      <c r="G16" s="8">
        <f>TODAY()+8</f>
        <v>44002.5377255787</v>
      </c>
      <c r="H16" s="7" t="s">
        <v>0</v>
      </c>
      <c r="I16" s="7">
        <v>0</v>
      </c>
      <c r="J16" s="7">
        <v>24</v>
      </c>
      <c r="K16" s="7">
        <v>0</v>
      </c>
      <c r="L16" s="7">
        <v>0</v>
      </c>
      <c r="M16" s="7" t="s">
        <v>0</v>
      </c>
      <c r="N16" s="7" t="s">
        <v>0</v>
      </c>
      <c r="O16" s="7" t="s">
        <v>0</v>
      </c>
      <c r="P16" s="7">
        <v>0</v>
      </c>
      <c r="Q16" s="7">
        <v>0</v>
      </c>
    </row>
    <row r="17" spans="1:17" x14ac:dyDescent="0.25">
      <c r="A17" s="12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TODAY()+5</f>
        <v>43999.5377255787</v>
      </c>
      <c r="G17" s="10">
        <f>TODAY()+7</f>
        <v>44001.5377255787</v>
      </c>
      <c r="H17" t="s">
        <v>0</v>
      </c>
      <c r="I17">
        <v>0</v>
      </c>
      <c r="J17">
        <v>24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2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TODAY()+5</f>
        <v>43999.5377255787</v>
      </c>
      <c r="G18" s="10">
        <f>TODAY()+7</f>
        <v>44001.5377255787</v>
      </c>
      <c r="H18" t="s">
        <v>0</v>
      </c>
      <c r="I18">
        <v>0</v>
      </c>
      <c r="J18">
        <v>24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11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TODAY()+8</f>
        <v>44002.5377255787</v>
      </c>
      <c r="G19" s="10">
        <f>TODAY()+8</f>
        <v>44002.5377255787</v>
      </c>
      <c r="H19" t="s">
        <v>0</v>
      </c>
      <c r="I19">
        <v>0</v>
      </c>
      <c r="J19">
        <v>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TODAY()+6</f>
        <v>44000.53772559028</v>
      </c>
      <c r="G20" s="8">
        <f>TODAY()+12</f>
        <v>44006.53772559028</v>
      </c>
      <c r="H20" s="7" t="s">
        <v>0</v>
      </c>
      <c r="I20" s="7">
        <v>0</v>
      </c>
      <c r="J20" s="7">
        <v>48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12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TODAY()+6</f>
        <v>44000.53772559028</v>
      </c>
      <c r="G21" s="10">
        <f>TODAY()+8</f>
        <v>44002.53772559028</v>
      </c>
      <c r="H21" t="s">
        <v>0</v>
      </c>
      <c r="I21">
        <v>0</v>
      </c>
      <c r="J21">
        <v>24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12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TODAY()+7</f>
        <v>44001.53772559028</v>
      </c>
      <c r="G22" s="10">
        <f>TODAY()+9</f>
        <v>44003.53772559028</v>
      </c>
      <c r="H22" t="s">
        <v>0</v>
      </c>
      <c r="I22">
        <v>0</v>
      </c>
      <c r="J22">
        <v>24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12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TODAY()+8</f>
        <v>44002.53772559028</v>
      </c>
      <c r="G23" s="10">
        <f>TODAY()+10</f>
        <v>44004.53772559028</v>
      </c>
      <c r="H23" t="s">
        <v>0</v>
      </c>
      <c r="I23">
        <v>0</v>
      </c>
      <c r="J23">
        <v>24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2" t="s">
        <v>0</v>
      </c>
      <c r="B24" t="s">
        <v>57</v>
      </c>
      <c r="C24" t="s">
        <v>0</v>
      </c>
      <c r="D24" t="s">
        <v>58</v>
      </c>
      <c r="E24" t="s">
        <v>0</v>
      </c>
      <c r="F24" s="10">
        <f>TODAY()+9</f>
        <v>44003.53772559028</v>
      </c>
      <c r="G24" s="10">
        <f>TODAY()+11</f>
        <v>44005.53772559028</v>
      </c>
      <c r="H24" t="s">
        <v>0</v>
      </c>
      <c r="I24">
        <v>0</v>
      </c>
      <c r="J24">
        <v>24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11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TODAY()+12</f>
        <v>44006.53772559028</v>
      </c>
      <c r="G25" s="10">
        <f>TODAY()+12</f>
        <v>44006.53772559028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6" t="s">
        <v>0</v>
      </c>
      <c r="B26" s="7" t="s">
        <v>61</v>
      </c>
      <c r="C26" s="7" t="s">
        <v>62</v>
      </c>
      <c r="D26" s="7"/>
      <c r="E26" s="7" t="s">
        <v>0</v>
      </c>
      <c r="F26" s="8">
        <f>TODAY()+10</f>
        <v>44004.53772559028</v>
      </c>
      <c r="G26" s="8">
        <f>TODAY()+24</f>
        <v>44018.53772559028</v>
      </c>
      <c r="H26" s="7" t="s">
        <v>0</v>
      </c>
      <c r="I26" s="7">
        <v>0</v>
      </c>
      <c r="J26" s="7">
        <v>120</v>
      </c>
      <c r="K26" s="7">
        <v>0</v>
      </c>
      <c r="L26" s="7">
        <v>0</v>
      </c>
      <c r="M26" s="7" t="s">
        <v>0</v>
      </c>
      <c r="N26" s="7" t="s">
        <v>0</v>
      </c>
      <c r="O26" s="7" t="s">
        <v>0</v>
      </c>
      <c r="P26" s="7">
        <v>0</v>
      </c>
      <c r="Q26" s="7">
        <v>0</v>
      </c>
    </row>
    <row r="27" spans="1:17" x14ac:dyDescent="0.25">
      <c r="A27" s="12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TODAY()+10</f>
        <v>44004.53772559028</v>
      </c>
      <c r="G27" s="10">
        <f>TODAY()+11</f>
        <v>44005.53772559028</v>
      </c>
      <c r="H27" t="s">
        <v>0</v>
      </c>
      <c r="I27">
        <v>0</v>
      </c>
      <c r="J27">
        <v>16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12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TODAY()+15</f>
        <v>44009.537725601855</v>
      </c>
      <c r="G28" s="10">
        <f>TODAY()+17</f>
        <v>44011.537725601855</v>
      </c>
      <c r="H28" t="s">
        <v>0</v>
      </c>
      <c r="I28">
        <v>0</v>
      </c>
      <c r="J28">
        <v>24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12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TODAY()+16</f>
        <v>44010.537725601855</v>
      </c>
      <c r="G29" s="10">
        <f>TODAY()+18</f>
        <v>44012.537725601855</v>
      </c>
      <c r="H29" t="s">
        <v>0</v>
      </c>
      <c r="I29">
        <v>0</v>
      </c>
      <c r="J29">
        <v>24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2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TODAY()+10</f>
        <v>44004.537725601855</v>
      </c>
      <c r="G30" s="10">
        <f>TODAY()+10</f>
        <v>44004.537725601855</v>
      </c>
      <c r="H30" t="s">
        <v>0</v>
      </c>
      <c r="I30">
        <v>0</v>
      </c>
      <c r="J30">
        <v>8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12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TODAY()+17</f>
        <v>44011.537725601855</v>
      </c>
      <c r="G31" s="10">
        <f>TODAY()+19</f>
        <v>44013.537725601855</v>
      </c>
      <c r="H31" t="s">
        <v>0</v>
      </c>
      <c r="I31">
        <v>0</v>
      </c>
      <c r="J31">
        <v>24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12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TODAY()+20</f>
        <v>44014.537725601855</v>
      </c>
      <c r="G32" s="10">
        <f>TODAY()+22</f>
        <v>44016.537725601855</v>
      </c>
      <c r="H32" t="s">
        <v>0</v>
      </c>
      <c r="I32">
        <v>0</v>
      </c>
      <c r="J32">
        <v>24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12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TODAY()+23</f>
        <v>44017.537725601855</v>
      </c>
      <c r="G33" s="10">
        <f>TODAY()+23</f>
        <v>44017.537725601855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12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TODAY()+24</f>
        <v>44018.537725601855</v>
      </c>
      <c r="G34" s="10">
        <f>TODAY()+24</f>
        <v>44018.537725601855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11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TODAY()+24</f>
        <v>44018.537725601855</v>
      </c>
      <c r="G35" s="10">
        <f>TODAY()+24</f>
        <v>44018.537725601855</v>
      </c>
      <c r="H35" t="s">
        <v>0</v>
      </c>
      <c r="I35">
        <v>0</v>
      </c>
      <c r="J35">
        <v>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TODAY()+25</f>
        <v>44019.537725601855</v>
      </c>
      <c r="G36" s="8">
        <f>TODAY()+35</f>
        <v>44029.537725601855</v>
      </c>
      <c r="H36" s="7" t="s">
        <v>0</v>
      </c>
      <c r="I36" s="7">
        <v>0</v>
      </c>
      <c r="J36" s="7">
        <v>80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12" t="s">
        <v>0</v>
      </c>
      <c r="B37" t="s">
        <v>83</v>
      </c>
      <c r="C37" t="s">
        <v>0</v>
      </c>
      <c r="D37" t="s">
        <v>84</v>
      </c>
      <c r="E37" t="s">
        <v>0</v>
      </c>
      <c r="F37" s="10">
        <f>TODAY()+25</f>
        <v>44019.53772561342</v>
      </c>
      <c r="G37" s="10">
        <f>TODAY()+25</f>
        <v>44019.53772561342</v>
      </c>
      <c r="H37" t="s">
        <v>0</v>
      </c>
      <c r="I37">
        <v>0</v>
      </c>
      <c r="J37">
        <v>8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12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TODAY()+26</f>
        <v>44020.53772561342</v>
      </c>
      <c r="G38" s="10">
        <f>TODAY()+26</f>
        <v>44020.53772561342</v>
      </c>
      <c r="H38" t="s">
        <v>0</v>
      </c>
      <c r="I38">
        <v>0</v>
      </c>
      <c r="J38">
        <v>8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12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TODAY()+27</f>
        <v>44021.53772561342</v>
      </c>
      <c r="G39" s="10">
        <f>TODAY()+29</f>
        <v>44023.53772561342</v>
      </c>
      <c r="H39" t="s">
        <v>0</v>
      </c>
      <c r="I39">
        <v>0</v>
      </c>
      <c r="J39">
        <v>24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12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TODAY()+32</f>
        <v>44026.53772561342</v>
      </c>
      <c r="G40" s="10">
        <f>TODAY()+32</f>
        <v>44026.53772561342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12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TODAY()+33</f>
        <v>44027.53772561342</v>
      </c>
      <c r="G41" s="10">
        <f>TODAY()+33</f>
        <v>44027.53772561342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12" t="s">
        <v>0</v>
      </c>
      <c r="B42" t="s">
        <v>93</v>
      </c>
      <c r="C42" t="s">
        <v>0</v>
      </c>
      <c r="D42" t="s">
        <v>94</v>
      </c>
      <c r="E42" t="s">
        <v>0</v>
      </c>
      <c r="F42" s="10">
        <f>TODAY()+34</f>
        <v>44028.53772561342</v>
      </c>
      <c r="G42" s="10">
        <f>TODAY()+34</f>
        <v>44028.53772561342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11" t="s">
        <v>0</v>
      </c>
      <c r="B43" t="s">
        <v>95</v>
      </c>
      <c r="C43" t="s">
        <v>0</v>
      </c>
      <c r="D43" t="s">
        <v>96</v>
      </c>
      <c r="E43" t="s">
        <v>0</v>
      </c>
      <c r="F43" s="10">
        <f>TODAY()+35</f>
        <v>44029.53772561342</v>
      </c>
      <c r="G43" s="10">
        <f>TODAY()+35</f>
        <v>44029.53772561342</v>
      </c>
      <c r="H43" t="s">
        <v>0</v>
      </c>
      <c r="I43">
        <v>0</v>
      </c>
      <c r="J43">
        <v>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6" t="s">
        <v>0</v>
      </c>
      <c r="B44" s="7" t="s">
        <v>97</v>
      </c>
      <c r="C44" s="7" t="s">
        <v>98</v>
      </c>
      <c r="D44" s="7"/>
      <c r="E44" s="7" t="s">
        <v>0</v>
      </c>
      <c r="F44" s="8">
        <f>TODAY()+35</f>
        <v>44029.53772561342</v>
      </c>
      <c r="G44" s="8">
        <f>TODAY()+40</f>
        <v>44034.53772561342</v>
      </c>
      <c r="H44" s="7" t="s">
        <v>0</v>
      </c>
      <c r="I44" s="7">
        <v>0</v>
      </c>
      <c r="J44" s="7">
        <v>40</v>
      </c>
      <c r="K44" s="7">
        <v>0</v>
      </c>
      <c r="L44" s="7">
        <v>0</v>
      </c>
      <c r="M44" s="7" t="s">
        <v>0</v>
      </c>
      <c r="N44" s="7" t="s">
        <v>0</v>
      </c>
      <c r="O44" s="7" t="s">
        <v>0</v>
      </c>
      <c r="P44" s="7">
        <v>0</v>
      </c>
      <c r="Q44" s="7">
        <v>0</v>
      </c>
    </row>
    <row r="45" spans="1:17" x14ac:dyDescent="0.25">
      <c r="A45" s="12" t="s">
        <v>0</v>
      </c>
      <c r="B45" t="s">
        <v>99</v>
      </c>
      <c r="C45" t="s">
        <v>0</v>
      </c>
      <c r="D45" t="s">
        <v>100</v>
      </c>
      <c r="E45" t="s">
        <v>0</v>
      </c>
      <c r="F45" s="10">
        <f>TODAY()+35</f>
        <v>44029.53772561342</v>
      </c>
      <c r="G45" s="10">
        <f>TODAY()+35</f>
        <v>44029.53772561342</v>
      </c>
      <c r="H45" t="s">
        <v>0</v>
      </c>
      <c r="I45">
        <v>0</v>
      </c>
      <c r="J45">
        <v>8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12" t="s">
        <v>0</v>
      </c>
      <c r="B46" t="s">
        <v>101</v>
      </c>
      <c r="C46" t="s">
        <v>0</v>
      </c>
      <c r="D46" t="s">
        <v>102</v>
      </c>
      <c r="E46" t="s">
        <v>0</v>
      </c>
      <c r="F46" s="10">
        <f>TODAY()+36</f>
        <v>44030.537725625</v>
      </c>
      <c r="G46" s="10">
        <f>TODAY()+37</f>
        <v>44031.537725625</v>
      </c>
      <c r="H46" t="s">
        <v>0</v>
      </c>
      <c r="I46">
        <v>0</v>
      </c>
      <c r="J46">
        <v>16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12" t="s">
        <v>0</v>
      </c>
      <c r="B47" t="s">
        <v>103</v>
      </c>
      <c r="C47" t="s">
        <v>0</v>
      </c>
      <c r="D47" t="s">
        <v>104</v>
      </c>
      <c r="E47" t="s">
        <v>0</v>
      </c>
      <c r="F47" s="10">
        <f>TODAY()+39</f>
        <v>44033.537725625</v>
      </c>
      <c r="G47" s="10">
        <f>TODAY()+39</f>
        <v>44033.537725625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11" t="s">
        <v>0</v>
      </c>
      <c r="B48" t="s">
        <v>105</v>
      </c>
      <c r="C48" t="s">
        <v>0</v>
      </c>
      <c r="D48" t="s">
        <v>106</v>
      </c>
      <c r="E48" t="s">
        <v>0</v>
      </c>
      <c r="F48" s="10">
        <f>TODAY()+40</f>
        <v>44034.537725625</v>
      </c>
      <c r="G48" s="10">
        <f>TODAY()+40</f>
        <v>44034.537725625</v>
      </c>
      <c r="H48" t="s">
        <v>0</v>
      </c>
      <c r="I48">
        <v>0</v>
      </c>
      <c r="J48">
        <v>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107</v>
      </c>
      <c r="C49" s="7" t="s">
        <v>108</v>
      </c>
      <c r="D49" s="7"/>
      <c r="E49" s="7" t="s">
        <v>0</v>
      </c>
      <c r="F49" s="8">
        <f>TODAY()+40</f>
        <v>44034.537725625</v>
      </c>
      <c r="G49" s="8">
        <f>TODAY()+43</f>
        <v>44037.537725625</v>
      </c>
      <c r="H49" s="7" t="s">
        <v>0</v>
      </c>
      <c r="I49" s="7">
        <v>0</v>
      </c>
      <c r="J49" s="7">
        <v>24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12" t="s">
        <v>0</v>
      </c>
      <c r="B50" t="s">
        <v>109</v>
      </c>
      <c r="C50" t="s">
        <v>0</v>
      </c>
      <c r="D50" t="s">
        <v>110</v>
      </c>
      <c r="E50" t="s">
        <v>0</v>
      </c>
      <c r="F50" s="10">
        <f>TODAY()+40</f>
        <v>44034.537725625</v>
      </c>
      <c r="G50" s="10">
        <f>TODAY()+40</f>
        <v>44034.537725625</v>
      </c>
      <c r="H50" t="s">
        <v>0</v>
      </c>
      <c r="I50">
        <v>0</v>
      </c>
      <c r="J50">
        <v>8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12" t="s">
        <v>0</v>
      </c>
      <c r="B51" t="s">
        <v>111</v>
      </c>
      <c r="C51" t="s">
        <v>0</v>
      </c>
      <c r="D51" t="s">
        <v>112</v>
      </c>
      <c r="E51" t="s">
        <v>0</v>
      </c>
      <c r="F51" s="10">
        <f>TODAY()+41</f>
        <v>44035.537725625</v>
      </c>
      <c r="G51" s="10">
        <f>TODAY()+41</f>
        <v>44035.537725625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11" t="s">
        <v>0</v>
      </c>
      <c r="B52" t="s">
        <v>113</v>
      </c>
      <c r="C52" t="s">
        <v>0</v>
      </c>
      <c r="D52" t="s">
        <v>114</v>
      </c>
      <c r="E52" t="s">
        <v>0</v>
      </c>
      <c r="F52" s="10">
        <f>TODAY()+43</f>
        <v>44037.537725636575</v>
      </c>
      <c r="G52" s="10">
        <f>TODAY()+43</f>
        <v>44037.537725636575</v>
      </c>
      <c r="H52" t="s">
        <v>0</v>
      </c>
      <c r="I52">
        <v>0</v>
      </c>
      <c r="J52">
        <v>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6" t="s">
        <v>0</v>
      </c>
      <c r="B53" s="7" t="s">
        <v>115</v>
      </c>
      <c r="C53" s="7" t="s">
        <v>116</v>
      </c>
      <c r="D53" s="7"/>
      <c r="E53" s="7" t="s">
        <v>0</v>
      </c>
      <c r="F53" s="8">
        <f>TODAY()+43</f>
        <v>44037.537725636575</v>
      </c>
      <c r="G53" s="8">
        <f>TODAY()+45</f>
        <v>44039.537725636575</v>
      </c>
      <c r="H53" s="7" t="s">
        <v>0</v>
      </c>
      <c r="I53" s="7">
        <v>0</v>
      </c>
      <c r="J53" s="7">
        <v>16</v>
      </c>
      <c r="K53" s="7">
        <v>0</v>
      </c>
      <c r="L53" s="7">
        <v>0</v>
      </c>
      <c r="M53" s="7" t="s">
        <v>0</v>
      </c>
      <c r="N53" s="7" t="s">
        <v>0</v>
      </c>
      <c r="O53" s="7" t="s">
        <v>0</v>
      </c>
      <c r="P53" s="7">
        <v>0</v>
      </c>
      <c r="Q53" s="7">
        <v>0</v>
      </c>
    </row>
    <row r="54" spans="1:17" x14ac:dyDescent="0.25">
      <c r="A54" s="12" t="s">
        <v>0</v>
      </c>
      <c r="B54" t="s">
        <v>117</v>
      </c>
      <c r="C54" t="s">
        <v>0</v>
      </c>
      <c r="D54" t="s">
        <v>118</v>
      </c>
      <c r="E54" t="s">
        <v>0</v>
      </c>
      <c r="F54" s="10">
        <f>TODAY()+43</f>
        <v>44037.537725636575</v>
      </c>
      <c r="G54" s="10">
        <f>TODAY()+43</f>
        <v>44037.537725636575</v>
      </c>
      <c r="H54" t="s">
        <v>0</v>
      </c>
      <c r="I54">
        <v>0</v>
      </c>
      <c r="J54">
        <v>8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12" t="s">
        <v>0</v>
      </c>
      <c r="B55" t="s">
        <v>119</v>
      </c>
      <c r="C55" t="s">
        <v>0</v>
      </c>
      <c r="D55" t="s">
        <v>120</v>
      </c>
      <c r="E55" t="s">
        <v>0</v>
      </c>
      <c r="F55" s="10">
        <f>TODAY()+44</f>
        <v>44038.537725636575</v>
      </c>
      <c r="G55" s="10">
        <f>TODAY()+44</f>
        <v>44038.537725636575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11" t="s">
        <v>0</v>
      </c>
      <c r="B56" t="s">
        <v>121</v>
      </c>
      <c r="C56" t="s">
        <v>0</v>
      </c>
      <c r="D56" t="s">
        <v>122</v>
      </c>
      <c r="E56" t="s">
        <v>0</v>
      </c>
      <c r="F56" s="10">
        <f>TODAY()+45</f>
        <v>44039.537725636575</v>
      </c>
      <c r="G56" s="10">
        <f>TODAY()+45</f>
        <v>44039.537725636575</v>
      </c>
      <c r="H56" t="s">
        <v>0</v>
      </c>
      <c r="I56">
        <v>0</v>
      </c>
      <c r="J56">
        <v>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" x14ac:dyDescent="0.25">
      <c r="A57" t="s">
        <v>0</v>
      </c>
    </row>
    <row r="58" spans="1:17" x14ac:dyDescent="0.25">
      <c r="A58" s="13" t="s">
        <v>123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 t="s">
        <v>124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15">
    <mergeCell ref="A1:G3"/>
    <mergeCell ref="H2:Q2"/>
    <mergeCell ref="A4:H4"/>
    <mergeCell ref="I4:Q4"/>
    <mergeCell ref="C6:D6"/>
    <mergeCell ref="C11:D11"/>
    <mergeCell ref="C16:D16"/>
    <mergeCell ref="C20:D20"/>
    <mergeCell ref="C26:D26"/>
    <mergeCell ref="C36:D36"/>
    <mergeCell ref="C44:D44"/>
    <mergeCell ref="C49:D49"/>
    <mergeCell ref="C53:D53"/>
    <mergeCell ref="A58:Q58"/>
    <mergeCell ref="A59:Q59"/>
  </mergeCells>
  <hyperlinks>
    <hyperlink ref="H2" r:id="rId1" tooltip="GanttPRO.com"/>
    <hyperlink ref="A58" r:id="rId2" tooltip="GanttPRO.com"/>
    <hyperlink ref="A5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 Development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2020-06-12T12:54:19Z</dcterms:created>
  <dcterms:modified xsi:type="dcterms:W3CDTF">2020-06-12T12:54:19Z</dcterms:modified>
</cp:coreProperties>
</file>